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ndrew Menssen\manuscripts\CD74_COG\Quartile analysis\Hematologica\review resubmission\submitted\"/>
    </mc:Choice>
  </mc:AlternateContent>
  <xr:revisionPtr revIDLastSave="0" documentId="13_ncr:1_{9966B0B7-575E-4214-939C-41CC418794E9}" xr6:coauthVersionLast="47" xr6:coauthVersionMax="47" xr10:uidLastSave="{00000000-0000-0000-0000-000000000000}"/>
  <bookViews>
    <workbookView xWindow="-108" yWindow="-108" windowWidth="30936" windowHeight="16896" activeTab="2" xr2:uid="{24922EA4-77AF-46DC-9A79-B55FB80A1503}"/>
  </bookViews>
  <sheets>
    <sheet name="Supplementary Table 1" sheetId="1" r:id="rId1"/>
    <sheet name="Supplementary Table 2" sheetId="2" r:id="rId2"/>
    <sheet name="Supplementary Tab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3" i="2" l="1"/>
  <c r="M123" i="2"/>
  <c r="K123" i="2"/>
  <c r="I123" i="2"/>
  <c r="E123" i="2"/>
  <c r="C123" i="2"/>
  <c r="O122" i="2"/>
  <c r="M122" i="2"/>
  <c r="K122" i="2"/>
  <c r="I122" i="2"/>
  <c r="E122" i="2"/>
  <c r="C122" i="2"/>
  <c r="O119" i="2"/>
  <c r="M119" i="2"/>
  <c r="K119" i="2"/>
  <c r="I119" i="2"/>
  <c r="E119" i="2"/>
  <c r="C119" i="2"/>
  <c r="O118" i="2"/>
  <c r="M118" i="2"/>
  <c r="K118" i="2"/>
  <c r="I118" i="2"/>
  <c r="E118" i="2"/>
  <c r="C118" i="2"/>
  <c r="O115" i="2"/>
  <c r="M115" i="2"/>
  <c r="K115" i="2"/>
  <c r="I115" i="2"/>
  <c r="E115" i="2"/>
  <c r="C115" i="2"/>
  <c r="O114" i="2"/>
  <c r="M114" i="2"/>
  <c r="K114" i="2"/>
  <c r="I114" i="2"/>
  <c r="E114" i="2"/>
  <c r="C114" i="2"/>
  <c r="O111" i="2"/>
  <c r="M111" i="2"/>
  <c r="K111" i="2"/>
  <c r="I111" i="2"/>
  <c r="E111" i="2"/>
  <c r="C111" i="2"/>
  <c r="O110" i="2"/>
  <c r="M110" i="2"/>
  <c r="K110" i="2"/>
  <c r="I110" i="2"/>
  <c r="E110" i="2"/>
  <c r="C110" i="2"/>
  <c r="O107" i="2"/>
  <c r="M107" i="2"/>
  <c r="K107" i="2"/>
  <c r="I107" i="2"/>
  <c r="E107" i="2"/>
  <c r="C107" i="2"/>
  <c r="O106" i="2"/>
  <c r="M106" i="2"/>
  <c r="K106" i="2"/>
  <c r="I106" i="2"/>
  <c r="E106" i="2"/>
  <c r="C106" i="2"/>
  <c r="O103" i="2"/>
  <c r="M103" i="2"/>
  <c r="K103" i="2"/>
  <c r="I103" i="2"/>
  <c r="E103" i="2"/>
  <c r="C103" i="2"/>
  <c r="O102" i="2"/>
  <c r="M102" i="2"/>
  <c r="K102" i="2"/>
  <c r="I102" i="2"/>
  <c r="E102" i="2"/>
  <c r="C102" i="2"/>
  <c r="O100" i="2"/>
  <c r="M100" i="2"/>
  <c r="K100" i="2"/>
  <c r="I100" i="2"/>
  <c r="E100" i="2"/>
  <c r="C100" i="2"/>
  <c r="O99" i="2"/>
  <c r="M99" i="2"/>
  <c r="K99" i="2"/>
  <c r="I99" i="2"/>
  <c r="E99" i="2"/>
  <c r="C99" i="2"/>
  <c r="O98" i="2"/>
  <c r="M98" i="2"/>
  <c r="K98" i="2"/>
  <c r="I98" i="2"/>
  <c r="E98" i="2"/>
  <c r="C98" i="2"/>
  <c r="O95" i="2"/>
  <c r="M95" i="2"/>
  <c r="K95" i="2"/>
  <c r="I95" i="2"/>
  <c r="E95" i="2"/>
  <c r="C95" i="2"/>
  <c r="O94" i="2"/>
  <c r="M94" i="2"/>
  <c r="K94" i="2"/>
  <c r="I94" i="2"/>
  <c r="E94" i="2"/>
  <c r="C94" i="2"/>
  <c r="O93" i="2"/>
  <c r="M93" i="2"/>
  <c r="K93" i="2"/>
  <c r="I93" i="2"/>
  <c r="E93" i="2"/>
  <c r="C93" i="2"/>
  <c r="O89" i="2"/>
  <c r="M89" i="2"/>
  <c r="K89" i="2"/>
  <c r="I89" i="2"/>
  <c r="E89" i="2"/>
  <c r="C89" i="2"/>
  <c r="O88" i="2"/>
  <c r="M88" i="2"/>
  <c r="K88" i="2"/>
  <c r="I88" i="2"/>
  <c r="E88" i="2"/>
  <c r="C88" i="2"/>
  <c r="O85" i="2"/>
  <c r="M85" i="2"/>
  <c r="K85" i="2"/>
  <c r="I85" i="2"/>
  <c r="E85" i="2"/>
  <c r="C85" i="2"/>
  <c r="O84" i="2"/>
  <c r="M84" i="2"/>
  <c r="K84" i="2"/>
  <c r="I84" i="2"/>
  <c r="E84" i="2"/>
  <c r="C84" i="2"/>
  <c r="O81" i="2"/>
  <c r="M81" i="2"/>
  <c r="K81" i="2"/>
  <c r="I81" i="2"/>
  <c r="E81" i="2"/>
  <c r="C81" i="2"/>
  <c r="O80" i="2"/>
  <c r="M80" i="2"/>
  <c r="K80" i="2"/>
  <c r="I80" i="2"/>
  <c r="E80" i="2"/>
  <c r="C80" i="2"/>
  <c r="O76" i="2"/>
  <c r="M76" i="2"/>
  <c r="K76" i="2"/>
  <c r="I76" i="2"/>
  <c r="E76" i="2"/>
  <c r="C76" i="2"/>
  <c r="O75" i="2"/>
  <c r="M75" i="2"/>
  <c r="K75" i="2"/>
  <c r="I75" i="2"/>
  <c r="E75" i="2"/>
  <c r="C75" i="2"/>
  <c r="O72" i="2"/>
  <c r="M72" i="2"/>
  <c r="K72" i="2"/>
  <c r="I72" i="2"/>
  <c r="E72" i="2"/>
  <c r="C72" i="2"/>
  <c r="O71" i="2"/>
  <c r="M71" i="2"/>
  <c r="K71" i="2"/>
  <c r="I71" i="2"/>
  <c r="E71" i="2"/>
  <c r="C71" i="2"/>
  <c r="O70" i="2"/>
  <c r="M70" i="2"/>
  <c r="K70" i="2"/>
  <c r="I70" i="2"/>
  <c r="E70" i="2"/>
  <c r="C70" i="2"/>
  <c r="O69" i="2"/>
  <c r="M69" i="2"/>
  <c r="K69" i="2"/>
  <c r="I69" i="2"/>
  <c r="E69" i="2"/>
  <c r="C69" i="2"/>
  <c r="O68" i="2"/>
  <c r="M68" i="2"/>
  <c r="K68" i="2"/>
  <c r="I68" i="2"/>
  <c r="E68" i="2"/>
  <c r="C68" i="2"/>
  <c r="O67" i="2"/>
  <c r="M67" i="2"/>
  <c r="K67" i="2"/>
  <c r="I67" i="2"/>
  <c r="E67" i="2"/>
  <c r="C67" i="2"/>
  <c r="O66" i="2"/>
  <c r="M66" i="2"/>
  <c r="K66" i="2"/>
  <c r="I66" i="2"/>
  <c r="E66" i="2"/>
  <c r="C66" i="2"/>
  <c r="O65" i="2"/>
  <c r="M65" i="2"/>
  <c r="K65" i="2"/>
  <c r="I65" i="2"/>
  <c r="E65" i="2"/>
  <c r="C65" i="2"/>
  <c r="O64" i="2"/>
  <c r="M64" i="2"/>
  <c r="K64" i="2"/>
  <c r="I64" i="2"/>
  <c r="E64" i="2"/>
  <c r="C64" i="2"/>
  <c r="O63" i="2"/>
  <c r="M63" i="2"/>
  <c r="K63" i="2"/>
  <c r="I63" i="2"/>
  <c r="E63" i="2"/>
  <c r="C63" i="2"/>
  <c r="O53" i="2"/>
  <c r="M53" i="2"/>
  <c r="K53" i="2"/>
  <c r="I53" i="2"/>
  <c r="E53" i="2"/>
  <c r="C53" i="2"/>
  <c r="O52" i="2"/>
  <c r="M52" i="2"/>
  <c r="K52" i="2"/>
  <c r="I52" i="2"/>
  <c r="E52" i="2"/>
  <c r="C52" i="2"/>
  <c r="O49" i="2"/>
  <c r="M49" i="2"/>
  <c r="K49" i="2"/>
  <c r="I49" i="2"/>
  <c r="E49" i="2"/>
  <c r="C49" i="2"/>
  <c r="O48" i="2"/>
  <c r="M48" i="2"/>
  <c r="K48" i="2"/>
  <c r="I48" i="2"/>
  <c r="E48" i="2"/>
  <c r="C48" i="2"/>
  <c r="O45" i="2"/>
  <c r="M45" i="2"/>
  <c r="K45" i="2"/>
  <c r="I45" i="2"/>
  <c r="E45" i="2"/>
  <c r="C45" i="2"/>
  <c r="O44" i="2"/>
  <c r="M44" i="2"/>
  <c r="K44" i="2"/>
  <c r="I44" i="2"/>
  <c r="E44" i="2"/>
  <c r="C44" i="2"/>
  <c r="O41" i="2"/>
  <c r="M41" i="2"/>
  <c r="K41" i="2"/>
  <c r="I41" i="2"/>
  <c r="E41" i="2"/>
  <c r="C41" i="2"/>
  <c r="O40" i="2"/>
  <c r="M40" i="2"/>
  <c r="K40" i="2"/>
  <c r="I40" i="2"/>
  <c r="E40" i="2"/>
  <c r="C40" i="2"/>
  <c r="O37" i="2"/>
  <c r="M37" i="2"/>
  <c r="K37" i="2"/>
  <c r="I37" i="2"/>
  <c r="E37" i="2"/>
  <c r="C37" i="2"/>
  <c r="O36" i="2"/>
  <c r="M36" i="2"/>
  <c r="K36" i="2"/>
  <c r="I36" i="2"/>
  <c r="E36" i="2"/>
  <c r="C36" i="2"/>
  <c r="O33" i="2"/>
  <c r="M33" i="2"/>
  <c r="K33" i="2"/>
  <c r="I33" i="2"/>
  <c r="E33" i="2"/>
  <c r="C33" i="2"/>
  <c r="O32" i="2"/>
  <c r="M32" i="2"/>
  <c r="K32" i="2"/>
  <c r="I32" i="2"/>
  <c r="E32" i="2"/>
  <c r="C32" i="2"/>
  <c r="O29" i="2"/>
  <c r="M29" i="2"/>
  <c r="K29" i="2"/>
  <c r="I29" i="2"/>
  <c r="E29" i="2"/>
  <c r="C29" i="2"/>
  <c r="O28" i="2"/>
  <c r="M28" i="2"/>
  <c r="K28" i="2"/>
  <c r="I28" i="2"/>
  <c r="E28" i="2"/>
  <c r="C28" i="2"/>
  <c r="O27" i="2"/>
  <c r="M27" i="2"/>
  <c r="K27" i="2"/>
  <c r="I27" i="2"/>
  <c r="E27" i="2"/>
  <c r="C27" i="2"/>
  <c r="O24" i="2"/>
  <c r="M24" i="2"/>
  <c r="K24" i="2"/>
  <c r="I24" i="2"/>
  <c r="E24" i="2"/>
  <c r="C24" i="2"/>
  <c r="O23" i="2"/>
  <c r="M23" i="2"/>
  <c r="K23" i="2"/>
  <c r="I23" i="2"/>
  <c r="E23" i="2"/>
  <c r="C23" i="2"/>
  <c r="O20" i="2"/>
  <c r="M20" i="2"/>
  <c r="K20" i="2"/>
  <c r="I20" i="2"/>
  <c r="E20" i="2"/>
  <c r="C20" i="2"/>
  <c r="O19" i="2"/>
  <c r="M19" i="2"/>
  <c r="K19" i="2"/>
  <c r="I19" i="2"/>
  <c r="E19" i="2"/>
  <c r="C19" i="2"/>
  <c r="O18" i="2"/>
  <c r="M18" i="2"/>
  <c r="K18" i="2"/>
  <c r="I18" i="2"/>
  <c r="E18" i="2"/>
  <c r="C18" i="2"/>
  <c r="O17" i="2"/>
  <c r="M17" i="2"/>
  <c r="K17" i="2"/>
  <c r="I17" i="2"/>
  <c r="E17" i="2"/>
  <c r="C17" i="2"/>
  <c r="O16" i="2"/>
  <c r="M16" i="2"/>
  <c r="K16" i="2"/>
  <c r="I16" i="2"/>
  <c r="E16" i="2"/>
  <c r="C16" i="2"/>
  <c r="O14" i="2"/>
  <c r="M14" i="2"/>
  <c r="K14" i="2"/>
  <c r="I14" i="2"/>
  <c r="E14" i="2"/>
  <c r="C14" i="2"/>
  <c r="O13" i="2"/>
  <c r="M13" i="2"/>
  <c r="K13" i="2"/>
  <c r="I13" i="2"/>
  <c r="E13" i="2"/>
  <c r="C13" i="2"/>
  <c r="O12" i="2"/>
  <c r="M12" i="2"/>
  <c r="K12" i="2"/>
  <c r="I12" i="2"/>
  <c r="E12" i="2"/>
  <c r="C12" i="2"/>
  <c r="O9" i="2"/>
  <c r="K9" i="2"/>
  <c r="E9" i="2"/>
  <c r="C9" i="2"/>
  <c r="M8" i="2"/>
  <c r="I8" i="2"/>
  <c r="E8" i="2"/>
  <c r="C8" i="2"/>
  <c r="O6" i="2"/>
  <c r="M6" i="2"/>
  <c r="K6" i="2"/>
  <c r="I6" i="2"/>
  <c r="E6" i="2"/>
  <c r="C6" i="2"/>
  <c r="O5" i="2"/>
  <c r="M5" i="2"/>
  <c r="K5" i="2"/>
  <c r="I5" i="2"/>
  <c r="E5" i="2"/>
  <c r="C5" i="2"/>
</calcChain>
</file>

<file path=xl/sharedStrings.xml><?xml version="1.0" encoding="utf-8"?>
<sst xmlns="http://schemas.openxmlformats.org/spreadsheetml/2006/main" count="403" uniqueCount="220">
  <si>
    <t>AAML1031 Risk Stratification</t>
  </si>
  <si>
    <t>AAML1831 Risk Stratification</t>
  </si>
  <si>
    <t>Unfavorable</t>
  </si>
  <si>
    <t>Favorable</t>
  </si>
  <si>
    <t>Monosomy 7</t>
  </si>
  <si>
    <t>Monosomy 5/5q-</t>
  </si>
  <si>
    <r>
      <t xml:space="preserve">NPM1 </t>
    </r>
    <r>
      <rPr>
        <sz val="11"/>
        <color theme="1"/>
        <rFont val="Calibri"/>
        <family val="2"/>
        <scheme val="minor"/>
      </rPr>
      <t>positive</t>
    </r>
  </si>
  <si>
    <r>
      <t xml:space="preserve">CEBPA </t>
    </r>
    <r>
      <rPr>
        <sz val="11"/>
        <color theme="1"/>
        <rFont val="Calibri"/>
        <family val="2"/>
        <scheme val="minor"/>
      </rPr>
      <t>positive</t>
    </r>
  </si>
  <si>
    <t>NPM1 positive</t>
  </si>
  <si>
    <r>
      <t xml:space="preserve">     t(8;21)(q21.2;q22)                [</t>
    </r>
    <r>
      <rPr>
        <i/>
        <sz val="11"/>
        <color theme="1"/>
        <rFont val="Calibri"/>
        <family val="2"/>
        <scheme val="minor"/>
      </rPr>
      <t>RUNX1-RUNX1T1</t>
    </r>
    <r>
      <rPr>
        <sz val="11"/>
        <color theme="1"/>
        <rFont val="Calibri"/>
        <family val="2"/>
        <scheme val="minor"/>
      </rPr>
      <t>]</t>
    </r>
  </si>
  <si>
    <t>FLT3/ITD+                           with allelic ratio &gt; 0.4%</t>
  </si>
  <si>
    <t>RAM Phenotype</t>
  </si>
  <si>
    <t>FLT3/ITD+ with allelic ratio &gt; 0.1%</t>
  </si>
  <si>
    <r>
      <t xml:space="preserve">     t(8;21)(q21.2;q22) [</t>
    </r>
    <r>
      <rPr>
        <i/>
        <sz val="11"/>
        <color theme="1"/>
        <rFont val="Calibri"/>
        <family val="2"/>
        <scheme val="minor"/>
      </rPr>
      <t>RUNX1-RUNX1T1</t>
    </r>
    <r>
      <rPr>
        <sz val="11"/>
        <color theme="1"/>
        <rFont val="Calibri"/>
        <family val="2"/>
        <scheme val="minor"/>
      </rPr>
      <t>]</t>
    </r>
  </si>
  <si>
    <r>
      <t>11p15 (</t>
    </r>
    <r>
      <rPr>
        <i/>
        <sz val="11"/>
        <color theme="1"/>
        <rFont val="Calibri"/>
        <family val="2"/>
        <scheme val="minor"/>
      </rPr>
      <t xml:space="preserve">NUP98) </t>
    </r>
    <r>
      <rPr>
        <sz val="11"/>
        <color theme="1"/>
        <rFont val="Calibri"/>
        <family val="2"/>
        <scheme val="minor"/>
      </rPr>
      <t>rearrangements</t>
    </r>
  </si>
  <si>
    <r>
      <t>12p13.2</t>
    </r>
    <r>
      <rPr>
        <i/>
        <sz val="11"/>
        <color theme="1"/>
        <rFont val="Calibri"/>
        <family val="2"/>
        <scheme val="minor"/>
      </rPr>
      <t xml:space="preserve"> (ETV6) </t>
    </r>
    <r>
      <rPr>
        <sz val="11"/>
        <color theme="1"/>
        <rFont val="Calibri"/>
        <family val="2"/>
        <scheme val="minor"/>
      </rPr>
      <t>rearrangements</t>
    </r>
  </si>
  <si>
    <r>
      <t>12p13.2</t>
    </r>
    <r>
      <rPr>
        <i/>
        <sz val="11"/>
        <color theme="1"/>
        <rFont val="Calibri"/>
        <family val="2"/>
        <scheme val="minor"/>
      </rPr>
      <t xml:space="preserve"> (ETV6) </t>
    </r>
    <r>
      <rPr>
        <sz val="11"/>
        <color theme="1"/>
        <rFont val="Calibri"/>
        <family val="2"/>
        <scheme val="minor"/>
      </rPr>
      <t>deletion</t>
    </r>
  </si>
  <si>
    <r>
      <t xml:space="preserve">     inv(16)(p13.3q24.3)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[</t>
    </r>
    <r>
      <rPr>
        <i/>
        <sz val="11"/>
        <color theme="1"/>
        <rFont val="Calibri"/>
        <family val="2"/>
        <scheme val="minor"/>
      </rPr>
      <t>CBFA2T3-GLIS2</t>
    </r>
    <r>
      <rPr>
        <sz val="11"/>
        <color theme="1"/>
        <rFont val="Calibri"/>
        <family val="2"/>
        <scheme val="minor"/>
      </rPr>
      <t>]</t>
    </r>
  </si>
  <si>
    <r>
      <t xml:space="preserve">     t(8;16)(p11.2;p13.3)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[</t>
    </r>
    <r>
      <rPr>
        <i/>
        <sz val="11"/>
        <color theme="1"/>
        <rFont val="Calibri"/>
        <family val="2"/>
        <scheme val="minor"/>
      </rPr>
      <t>KAT6A-CRBBP</t>
    </r>
    <r>
      <rPr>
        <sz val="11"/>
        <color theme="1"/>
        <rFont val="Calibri"/>
        <family val="2"/>
        <scheme val="minor"/>
      </rPr>
      <t>]</t>
    </r>
  </si>
  <si>
    <r>
      <t>10p12.3</t>
    </r>
    <r>
      <rPr>
        <i/>
        <sz val="11"/>
        <color theme="1"/>
        <rFont val="Calibri"/>
        <family val="2"/>
        <scheme val="minor"/>
      </rPr>
      <t xml:space="preserve"> (MLLT10) </t>
    </r>
    <r>
      <rPr>
        <sz val="11"/>
        <color theme="1"/>
        <rFont val="Calibri"/>
        <family val="2"/>
        <scheme val="minor"/>
      </rPr>
      <t>rearrangements</t>
    </r>
  </si>
  <si>
    <r>
      <t>t(16;21)(p11.2;q22.2)</t>
    </r>
    <r>
      <rPr>
        <i/>
        <sz val="11"/>
        <color theme="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>[</t>
    </r>
    <r>
      <rPr>
        <i/>
        <sz val="11"/>
        <color theme="1"/>
        <rFont val="Calibri"/>
        <family val="2"/>
        <scheme val="minor"/>
      </rPr>
      <t>FUS-ERG</t>
    </r>
    <r>
      <rPr>
        <sz val="11"/>
        <color theme="1"/>
        <rFont val="Calibri"/>
        <family val="2"/>
        <scheme val="minor"/>
      </rPr>
      <t>]</t>
    </r>
  </si>
  <si>
    <r>
      <t xml:space="preserve">     t(3;5)(q25q34)        [</t>
    </r>
    <r>
      <rPr>
        <i/>
        <sz val="11"/>
        <color theme="1"/>
        <rFont val="Calibri"/>
        <family val="2"/>
        <scheme val="minor"/>
      </rPr>
      <t>NPM1-MLF1</t>
    </r>
    <r>
      <rPr>
        <sz val="11"/>
        <color theme="1"/>
        <rFont val="Calibri"/>
        <family val="2"/>
        <scheme val="minor"/>
      </rPr>
      <t>]</t>
    </r>
  </si>
  <si>
    <t>CEBPA positive                 (Bzip mutation)</t>
  </si>
  <si>
    <r>
      <t xml:space="preserve">     t(6;9)(p22.3;q34.1)     [</t>
    </r>
    <r>
      <rPr>
        <i/>
        <sz val="11"/>
        <color theme="1"/>
        <rFont val="Calibri"/>
        <family val="2"/>
        <scheme val="minor"/>
      </rPr>
      <t>DEK-NUP214</t>
    </r>
    <r>
      <rPr>
        <sz val="11"/>
        <color theme="1"/>
        <rFont val="Calibri"/>
        <family val="2"/>
        <scheme val="minor"/>
      </rPr>
      <t>]</t>
    </r>
  </si>
  <si>
    <t>t(3;21)(26.2;q22)        (RUNX1-MECOM)</t>
  </si>
  <si>
    <t>inv(3)(q21.3q26.2)           (RPN1-MECOM)</t>
  </si>
  <si>
    <t>KMT2A rearrangements 	       -t(4;11)(q21;q23.3)        [KMT2A-AFF1]                          -t(10;11)(p12.3;q23.3)          [KMT2A-MLLT10]                     -t(10;11)(p12.1;q23.3) [KMT2A-ABI1]                            -t(11;19)(q23.3;p13.3) [KMT2A-MLLT1]                       -t(6;11)(q27;q23.3)        [KMT2A-AFDN]</t>
  </si>
  <si>
    <r>
      <t>inv(16)/t(16;16)(p13.1q22.1) [</t>
    </r>
    <r>
      <rPr>
        <i/>
        <sz val="11"/>
        <color theme="1"/>
        <rFont val="Calibri"/>
        <family val="2"/>
        <scheme val="minor"/>
      </rPr>
      <t>CBFB-MYH11</t>
    </r>
    <r>
      <rPr>
        <sz val="11"/>
        <color theme="1"/>
        <rFont val="Calibri"/>
        <family val="2"/>
        <scheme val="minor"/>
      </rPr>
      <t>]</t>
    </r>
  </si>
  <si>
    <t>CD74 Q1-Q3</t>
  </si>
  <si>
    <t>CD74 Q4</t>
  </si>
  <si>
    <t>CD74 Q1-Q3, Arm A</t>
  </si>
  <si>
    <t>CD74 Q1-Q3, Arm B</t>
  </si>
  <si>
    <t>CD74 Q4, Arm A</t>
  </si>
  <si>
    <t>CD74 Q4, Arm B</t>
  </si>
  <si>
    <t>Characteristic</t>
  </si>
  <si>
    <t xml:space="preserve">N </t>
  </si>
  <si>
    <t>%</t>
  </si>
  <si>
    <t>N</t>
  </si>
  <si>
    <t>p</t>
  </si>
  <si>
    <t>Total</t>
  </si>
  <si>
    <t xml:space="preserve">Gender </t>
  </si>
  <si>
    <t>Male</t>
  </si>
  <si>
    <t>Female</t>
  </si>
  <si>
    <t xml:space="preserve">Treatment Arm </t>
  </si>
  <si>
    <t>Arm A</t>
  </si>
  <si>
    <t>-</t>
  </si>
  <si>
    <t>Arm B</t>
  </si>
  <si>
    <t>Age in years (median, range)</t>
  </si>
  <si>
    <t>(0 - 29.5)</t>
  </si>
  <si>
    <t>(0.3 - 29.2)</t>
  </si>
  <si>
    <t>&lt;0.001</t>
  </si>
  <si>
    <t>(0.03 - 29.5)</t>
  </si>
  <si>
    <t>(0 - 26.6)</t>
  </si>
  <si>
    <t>(0.4 - 27.3)</t>
  </si>
  <si>
    <t>Age Group</t>
  </si>
  <si>
    <t>0-1 year olds</t>
  </si>
  <si>
    <t>2-10 year olds</t>
  </si>
  <si>
    <t>11+ year olds</t>
  </si>
  <si>
    <t>Race</t>
  </si>
  <si>
    <t>American Indian or Alaska Native</t>
  </si>
  <si>
    <t>Asian</t>
  </si>
  <si>
    <t>Native Hawaiian or other Pacific Islander</t>
  </si>
  <si>
    <t>Black or African American</t>
  </si>
  <si>
    <t>White</t>
  </si>
  <si>
    <t>Unknown</t>
  </si>
  <si>
    <t>Ethnicity</t>
  </si>
  <si>
    <t>Hispanic or Latino</t>
  </si>
  <si>
    <t>Not Hispanic or Latino</t>
  </si>
  <si>
    <t>CNS disease classification at study entry</t>
  </si>
  <si>
    <t>CNS1</t>
  </si>
  <si>
    <t>CNS2</t>
  </si>
  <si>
    <t>CNS3</t>
  </si>
  <si>
    <t>Non-CNS Extramedullary disease</t>
  </si>
  <si>
    <t>No</t>
  </si>
  <si>
    <t>Yes</t>
  </si>
  <si>
    <t>Protocol risk group</t>
  </si>
  <si>
    <t>Low risk</t>
  </si>
  <si>
    <t>High risk</t>
  </si>
  <si>
    <t>CEBPA status</t>
  </si>
  <si>
    <t>Negative</t>
  </si>
  <si>
    <t>Positive</t>
  </si>
  <si>
    <t>NPM status</t>
  </si>
  <si>
    <t>ITD status</t>
  </si>
  <si>
    <t>ITD high allelic ratio (AR) status</t>
  </si>
  <si>
    <t>WT or Low AR</t>
  </si>
  <si>
    <t>High AR</t>
  </si>
  <si>
    <r>
      <t>WBC x10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µL  (median, range)</t>
    </r>
  </si>
  <si>
    <t>(0.7 - 918.5)</t>
  </si>
  <si>
    <t>(0.6 - 532.7)</t>
  </si>
  <si>
    <t>(0.7 - 712.7)</t>
  </si>
  <si>
    <t>(0.6 - 189.1)</t>
  </si>
  <si>
    <t>(0.6 - 523.7)</t>
  </si>
  <si>
    <t>BM Blasts %  (median, range)</t>
  </si>
  <si>
    <t>(0 - 100)</t>
  </si>
  <si>
    <t>(0 - 98)</t>
  </si>
  <si>
    <t>(6 - 98)</t>
  </si>
  <si>
    <t>Peripheral blasts (%)  (median, range)</t>
  </si>
  <si>
    <t>(0 - 99)</t>
  </si>
  <si>
    <t>(0 - 97)</t>
  </si>
  <si>
    <t>Cytogenetics</t>
  </si>
  <si>
    <t xml:space="preserve">Normal </t>
  </si>
  <si>
    <t xml:space="preserve">Inv(16)/t(16;16) </t>
  </si>
  <si>
    <t>t(8;21)</t>
  </si>
  <si>
    <t>Monosomy 5/del(5q)</t>
  </si>
  <si>
    <t xml:space="preserve">Del(7q) </t>
  </si>
  <si>
    <t>t(9;11)(p22;q23)/11q23</t>
  </si>
  <si>
    <t xml:space="preserve">t(6;9) </t>
  </si>
  <si>
    <t>+8</t>
  </si>
  <si>
    <t xml:space="preserve">Other abnormalities </t>
  </si>
  <si>
    <t>SCT received in CR?</t>
  </si>
  <si>
    <t>Response by End of Course 1</t>
  </si>
  <si>
    <t>CR</t>
  </si>
  <si>
    <t>Not CR</t>
  </si>
  <si>
    <t>Not Evaluable</t>
  </si>
  <si>
    <t xml:space="preserve">Response by End of Course 2 </t>
  </si>
  <si>
    <t>MRD at EOI1 (&gt;=0.1% is positive)</t>
  </si>
  <si>
    <t>Postive</t>
  </si>
  <si>
    <t>Cyto/Fusion/Molecular risk group</t>
  </si>
  <si>
    <t>Low</t>
  </si>
  <si>
    <t>Standard</t>
  </si>
  <si>
    <t>High</t>
  </si>
  <si>
    <t>Risk group (AAML1831 definition)</t>
  </si>
  <si>
    <t>Low Risk 1</t>
  </si>
  <si>
    <t>Low Risk 2</t>
  </si>
  <si>
    <t>High Risk</t>
  </si>
  <si>
    <t>RAM</t>
  </si>
  <si>
    <t>NUP98-any partner gene</t>
  </si>
  <si>
    <t>ETV6-any partner gene</t>
  </si>
  <si>
    <t>KMT2A- specific genes*</t>
  </si>
  <si>
    <t>CBFA2T3-GLIS2</t>
  </si>
  <si>
    <t>DEK-NUP214</t>
  </si>
  <si>
    <t>* includes only KMT2A-AFF1,KMT2A-AFDN,KMT2A-MLLT10,
KMT2A-ABI1,KMT2A-MLLT1</t>
  </si>
  <si>
    <t>Univariable</t>
  </si>
  <si>
    <t>OS from study entry</t>
  </si>
  <si>
    <t>EFS from study entry</t>
  </si>
  <si>
    <t>DFS from EOI1</t>
  </si>
  <si>
    <t>RR from EOI1</t>
  </si>
  <si>
    <t>HR</t>
  </si>
  <si>
    <t>95% CI</t>
  </si>
  <si>
    <t>CD74 category</t>
  </si>
  <si>
    <t>CD74 neg</t>
  </si>
  <si>
    <t>CD74 pos</t>
  </si>
  <si>
    <t>0.59 - 0.99</t>
  </si>
  <si>
    <t>0.62 - 0.93</t>
  </si>
  <si>
    <t>0.65 - 1.06</t>
  </si>
  <si>
    <t>0.62 - 1.02</t>
  </si>
  <si>
    <t>0.74 - 1.14</t>
  </si>
  <si>
    <t>0.77 - 1.08</t>
  </si>
  <si>
    <t>0.72 - 1.09</t>
  </si>
  <si>
    <t>0.74 - 1.16</t>
  </si>
  <si>
    <t>Age</t>
  </si>
  <si>
    <t>2-10 yrs old</t>
  </si>
  <si>
    <t>0-1 yrs old</t>
  </si>
  <si>
    <t>0.97 - 1.71</t>
  </si>
  <si>
    <t>0.97 - 1.54</t>
  </si>
  <si>
    <t>0.97 - 1.75</t>
  </si>
  <si>
    <t>1.01 - 1.93</t>
  </si>
  <si>
    <t>11+ yrs old</t>
  </si>
  <si>
    <t>0.67 - 1.09</t>
  </si>
  <si>
    <t>0.64 - 0.94</t>
  </si>
  <si>
    <t>0.68 - 1.09</t>
  </si>
  <si>
    <t>0.63 - 1.03</t>
  </si>
  <si>
    <t xml:space="preserve">CEBPA </t>
  </si>
  <si>
    <t>Neg</t>
  </si>
  <si>
    <t>Pos</t>
  </si>
  <si>
    <t>0.13 - 0.58</t>
  </si>
  <si>
    <t>0.36 - 0.85</t>
  </si>
  <si>
    <t>0.35 - 0.92</t>
  </si>
  <si>
    <t>0.34 - 0.96</t>
  </si>
  <si>
    <t>0.30 - 0.65</t>
  </si>
  <si>
    <t>0.36 - 0.64</t>
  </si>
  <si>
    <t>0.37 - 0.71</t>
  </si>
  <si>
    <t>0.31 - 0.64</t>
  </si>
  <si>
    <t>2.26 - 3.53</t>
  </si>
  <si>
    <t>1.67 - 2.42</t>
  </si>
  <si>
    <t>1.18 - 2.01</t>
  </si>
  <si>
    <t>0.78 - 1.49</t>
  </si>
  <si>
    <t>Multivariable</t>
  </si>
  <si>
    <t>0.76 - 1.30</t>
  </si>
  <si>
    <t>0.76 - 1.17</t>
  </si>
  <si>
    <t>0.80 - 1.34</t>
  </si>
  <si>
    <t>0.77 - 1.32</t>
  </si>
  <si>
    <t>0.72 - 1.11</t>
  </si>
  <si>
    <t>0.75 - 1.05</t>
  </si>
  <si>
    <t>0.69 - 1.06</t>
  </si>
  <si>
    <t>0.73 - 1.14</t>
  </si>
  <si>
    <t>0.83 - 1.50</t>
  </si>
  <si>
    <t>0.85 - 1.36</t>
  </si>
  <si>
    <t>0.84 - 1.54</t>
  </si>
  <si>
    <t>0.85 - 1.64</t>
  </si>
  <si>
    <t>0.71 - 1.16</t>
  </si>
  <si>
    <t>0.64 - 0.95</t>
  </si>
  <si>
    <t>0.70 - 1.12</t>
  </si>
  <si>
    <t>0.63 - 1.04</t>
  </si>
  <si>
    <t>0.12 - 0.55</t>
  </si>
  <si>
    <t>0.36 - 0.86</t>
  </si>
  <si>
    <t>0.32 - 0.88</t>
  </si>
  <si>
    <t>0.33 - 0.93</t>
  </si>
  <si>
    <t>0.29 - 0.64</t>
  </si>
  <si>
    <t>0.36 - 0.65</t>
  </si>
  <si>
    <t>0.36 - 0.71</t>
  </si>
  <si>
    <t>0.31 - 0.66</t>
  </si>
  <si>
    <t>Multivariable (2)</t>
  </si>
  <si>
    <t>0.69 - 1.19</t>
  </si>
  <si>
    <t>0.70 - 1.08</t>
  </si>
  <si>
    <t>0.69 - 1.13</t>
  </si>
  <si>
    <t>0.65 - 1.08</t>
  </si>
  <si>
    <t>0.71 - 1.11</t>
  </si>
  <si>
    <t>0.76 - 1.08</t>
  </si>
  <si>
    <t>0.70 - 1.07</t>
  </si>
  <si>
    <t>0.72 - 1.13</t>
  </si>
  <si>
    <t>1.07 - 1.95</t>
  </si>
  <si>
    <t>0.99 - 1.60</t>
  </si>
  <si>
    <t>0.99 - 1.81</t>
  </si>
  <si>
    <t>1.00 - 1.94</t>
  </si>
  <si>
    <t>0.68 - 1.12</t>
  </si>
  <si>
    <t>2.32 - 3.65</t>
  </si>
  <si>
    <t>1.68 - 2.45</t>
  </si>
  <si>
    <t>1.19 - 2.04</t>
  </si>
  <si>
    <t>0.78 - 1.51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</si>
</sst>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name val="Verdana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68">
    <xf numFmtId="0" fontId="0" fillId="0" borderId="0" xfId="0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0" xfId="0" applyFont="1"/>
    <xf numFmtId="9" fontId="3" fillId="0" borderId="12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164" fontId="4" fillId="0" borderId="12" xfId="1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165" fontId="4" fillId="0" borderId="12" xfId="0" quotePrefix="1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0" fontId="6" fillId="0" borderId="12" xfId="0" applyFont="1" applyBorder="1"/>
    <xf numFmtId="0" fontId="4" fillId="2" borderId="12" xfId="0" applyFont="1" applyFill="1" applyBorder="1" applyAlignment="1">
      <alignment horizontal="right"/>
    </xf>
    <xf numFmtId="0" fontId="4" fillId="2" borderId="14" xfId="2" applyFont="1" applyFill="1" applyBorder="1" applyAlignment="1">
      <alignment horizontal="left"/>
    </xf>
    <xf numFmtId="0" fontId="4" fillId="2" borderId="14" xfId="0" applyFont="1" applyFill="1" applyBorder="1" applyAlignment="1">
      <alignment horizontal="right"/>
    </xf>
    <xf numFmtId="0" fontId="4" fillId="0" borderId="0" xfId="0" applyFont="1"/>
    <xf numFmtId="0" fontId="4" fillId="0" borderId="12" xfId="0" quotePrefix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9" fillId="0" borderId="12" xfId="0" applyFont="1" applyBorder="1"/>
    <xf numFmtId="0" fontId="10" fillId="0" borderId="0" xfId="0" applyFont="1"/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right"/>
    </xf>
    <xf numFmtId="2" fontId="11" fillId="0" borderId="12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2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3">
    <cellStyle name="Normal" xfId="0" builtinId="0"/>
    <cellStyle name="Normal 2" xfId="2" xr:uid="{1593F4FB-1935-4121-9363-A41A4B565BB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DA5E-E708-45C7-BA29-341568F68531}">
  <dimension ref="A1:D24"/>
  <sheetViews>
    <sheetView workbookViewId="0">
      <selection activeCell="H11" sqref="H11"/>
    </sheetView>
  </sheetViews>
  <sheetFormatPr defaultRowHeight="14.4" x14ac:dyDescent="0.3"/>
  <cols>
    <col min="1" max="4" width="23.6640625" customWidth="1"/>
  </cols>
  <sheetData>
    <row r="1" spans="1:4" ht="15" thickBot="1" x14ac:dyDescent="0.35"/>
    <row r="2" spans="1:4" ht="15" thickBot="1" x14ac:dyDescent="0.35">
      <c r="A2" s="55" t="s">
        <v>0</v>
      </c>
      <c r="B2" s="56"/>
      <c r="C2" s="55" t="s">
        <v>1</v>
      </c>
      <c r="D2" s="56"/>
    </row>
    <row r="3" spans="1:4" x14ac:dyDescent="0.3">
      <c r="A3" s="1" t="s">
        <v>2</v>
      </c>
      <c r="B3" s="2" t="s">
        <v>3</v>
      </c>
      <c r="C3" s="1" t="s">
        <v>2</v>
      </c>
      <c r="D3" s="2" t="s">
        <v>3</v>
      </c>
    </row>
    <row r="4" spans="1:4" ht="28.95" customHeight="1" x14ac:dyDescent="0.3">
      <c r="A4" s="3" t="s">
        <v>4</v>
      </c>
      <c r="B4" s="4" t="s">
        <v>9</v>
      </c>
      <c r="C4" s="3" t="s">
        <v>4</v>
      </c>
      <c r="D4" s="4" t="s">
        <v>13</v>
      </c>
    </row>
    <row r="5" spans="1:4" ht="28.95" customHeight="1" x14ac:dyDescent="0.3">
      <c r="A5" s="3" t="s">
        <v>5</v>
      </c>
      <c r="B5" s="4" t="s">
        <v>27</v>
      </c>
      <c r="C5" s="3" t="s">
        <v>5</v>
      </c>
      <c r="D5" s="4" t="s">
        <v>27</v>
      </c>
    </row>
    <row r="6" spans="1:4" ht="28.95" customHeight="1" x14ac:dyDescent="0.3">
      <c r="A6" s="3" t="s">
        <v>10</v>
      </c>
      <c r="B6" s="4" t="s">
        <v>6</v>
      </c>
      <c r="C6" s="3" t="s">
        <v>12</v>
      </c>
      <c r="D6" s="4" t="s">
        <v>8</v>
      </c>
    </row>
    <row r="7" spans="1:4" ht="28.95" customHeight="1" x14ac:dyDescent="0.3">
      <c r="A7" s="3"/>
      <c r="B7" s="4" t="s">
        <v>7</v>
      </c>
      <c r="C7" s="3" t="s">
        <v>23</v>
      </c>
      <c r="D7" s="4" t="s">
        <v>22</v>
      </c>
    </row>
    <row r="8" spans="1:4" ht="28.95" customHeight="1" x14ac:dyDescent="0.3">
      <c r="A8" s="3"/>
      <c r="B8" s="4"/>
      <c r="C8" s="3" t="s">
        <v>25</v>
      </c>
      <c r="D8" s="4"/>
    </row>
    <row r="9" spans="1:4" ht="28.95" customHeight="1" x14ac:dyDescent="0.3">
      <c r="A9" s="3"/>
      <c r="B9" s="4"/>
      <c r="C9" s="3" t="s">
        <v>24</v>
      </c>
      <c r="D9" s="4"/>
    </row>
    <row r="10" spans="1:4" ht="28.95" customHeight="1" x14ac:dyDescent="0.3">
      <c r="A10" s="3"/>
      <c r="B10" s="4"/>
      <c r="C10" s="58" t="s">
        <v>26</v>
      </c>
      <c r="D10" s="57"/>
    </row>
    <row r="11" spans="1:4" ht="28.95" customHeight="1" x14ac:dyDescent="0.3">
      <c r="A11" s="3"/>
      <c r="B11" s="4"/>
      <c r="C11" s="59"/>
      <c r="D11" s="57"/>
    </row>
    <row r="12" spans="1:4" ht="28.95" customHeight="1" x14ac:dyDescent="0.3">
      <c r="A12" s="3"/>
      <c r="B12" s="4"/>
      <c r="C12" s="59"/>
      <c r="D12" s="57"/>
    </row>
    <row r="13" spans="1:4" ht="28.95" customHeight="1" x14ac:dyDescent="0.3">
      <c r="A13" s="3"/>
      <c r="B13" s="4"/>
      <c r="C13" s="59"/>
      <c r="D13" s="57"/>
    </row>
    <row r="14" spans="1:4" ht="28.95" customHeight="1" x14ac:dyDescent="0.3">
      <c r="A14" s="3"/>
      <c r="B14" s="4"/>
      <c r="C14" s="59"/>
      <c r="D14" s="57"/>
    </row>
    <row r="15" spans="1:4" ht="28.95" customHeight="1" x14ac:dyDescent="0.3">
      <c r="A15" s="3"/>
      <c r="B15" s="4"/>
      <c r="C15" s="60"/>
      <c r="D15" s="57"/>
    </row>
    <row r="16" spans="1:4" ht="28.95" customHeight="1" x14ac:dyDescent="0.3">
      <c r="A16" s="3"/>
      <c r="B16" s="4"/>
      <c r="C16" s="3" t="s">
        <v>14</v>
      </c>
      <c r="D16" s="4"/>
    </row>
    <row r="17" spans="1:4" ht="28.95" customHeight="1" x14ac:dyDescent="0.3">
      <c r="A17" s="3"/>
      <c r="B17" s="4"/>
      <c r="C17" s="3" t="s">
        <v>15</v>
      </c>
      <c r="D17" s="4"/>
    </row>
    <row r="18" spans="1:4" ht="28.95" customHeight="1" x14ac:dyDescent="0.3">
      <c r="A18" s="3"/>
      <c r="B18" s="4"/>
      <c r="C18" s="3" t="s">
        <v>16</v>
      </c>
      <c r="D18" s="4"/>
    </row>
    <row r="19" spans="1:4" ht="28.95" customHeight="1" x14ac:dyDescent="0.3">
      <c r="A19" s="3"/>
      <c r="B19" s="4"/>
      <c r="C19" s="3" t="s">
        <v>20</v>
      </c>
      <c r="D19" s="4"/>
    </row>
    <row r="20" spans="1:4" ht="28.95" customHeight="1" x14ac:dyDescent="0.3">
      <c r="A20" s="3"/>
      <c r="B20" s="4"/>
      <c r="C20" s="3" t="s">
        <v>21</v>
      </c>
      <c r="D20" s="4"/>
    </row>
    <row r="21" spans="1:4" ht="28.95" customHeight="1" x14ac:dyDescent="0.3">
      <c r="A21" s="3"/>
      <c r="B21" s="4"/>
      <c r="C21" s="3" t="s">
        <v>17</v>
      </c>
      <c r="D21" s="4"/>
    </row>
    <row r="22" spans="1:4" ht="28.95" customHeight="1" x14ac:dyDescent="0.3">
      <c r="A22" s="3"/>
      <c r="B22" s="4"/>
      <c r="C22" s="3" t="s">
        <v>18</v>
      </c>
      <c r="D22" s="4"/>
    </row>
    <row r="23" spans="1:4" ht="28.95" customHeight="1" x14ac:dyDescent="0.3">
      <c r="A23" s="3"/>
      <c r="B23" s="4"/>
      <c r="C23" s="3" t="s">
        <v>19</v>
      </c>
      <c r="D23" s="4"/>
    </row>
    <row r="24" spans="1:4" ht="28.95" customHeight="1" thickBot="1" x14ac:dyDescent="0.35">
      <c r="A24" s="7"/>
      <c r="B24" s="8"/>
      <c r="C24" s="5" t="s">
        <v>11</v>
      </c>
      <c r="D24" s="6"/>
    </row>
  </sheetData>
  <mergeCells count="4">
    <mergeCell ref="A2:B2"/>
    <mergeCell ref="C2:D2"/>
    <mergeCell ref="D10:D15"/>
    <mergeCell ref="C10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542F-B580-45A1-8130-869C824FFB91}">
  <dimension ref="A1:Q125"/>
  <sheetViews>
    <sheetView workbookViewId="0">
      <selection activeCell="A16" sqref="A16"/>
    </sheetView>
  </sheetViews>
  <sheetFormatPr defaultColWidth="9.109375" defaultRowHeight="10.199999999999999" x14ac:dyDescent="0.2"/>
  <cols>
    <col min="1" max="1" width="48.88671875" style="36" customWidth="1"/>
    <col min="2" max="6" width="18" style="36" customWidth="1"/>
    <col min="7" max="7" width="4.6640625" style="12" customWidth="1"/>
    <col min="8" max="15" width="18" style="40" customWidth="1"/>
    <col min="16" max="16" width="9.33203125" style="36" customWidth="1"/>
    <col min="17" max="16384" width="9.109375" style="12"/>
  </cols>
  <sheetData>
    <row r="1" spans="1:16" x14ac:dyDescent="0.2">
      <c r="A1" s="9"/>
      <c r="B1" s="61" t="s">
        <v>28</v>
      </c>
      <c r="C1" s="62"/>
      <c r="D1" s="61" t="s">
        <v>29</v>
      </c>
      <c r="E1" s="62"/>
      <c r="F1" s="11"/>
      <c r="H1" s="61" t="s">
        <v>30</v>
      </c>
      <c r="I1" s="62"/>
      <c r="J1" s="61" t="s">
        <v>31</v>
      </c>
      <c r="K1" s="62"/>
      <c r="L1" s="61" t="s">
        <v>32</v>
      </c>
      <c r="M1" s="62"/>
      <c r="N1" s="61" t="s">
        <v>33</v>
      </c>
      <c r="O1" s="62"/>
      <c r="P1" s="11"/>
    </row>
    <row r="2" spans="1:16" x14ac:dyDescent="0.2">
      <c r="A2" s="9" t="s">
        <v>34</v>
      </c>
      <c r="B2" s="10" t="s">
        <v>35</v>
      </c>
      <c r="C2" s="13" t="s">
        <v>36</v>
      </c>
      <c r="D2" s="10" t="s">
        <v>37</v>
      </c>
      <c r="E2" s="13" t="s">
        <v>36</v>
      </c>
      <c r="F2" s="10" t="s">
        <v>38</v>
      </c>
      <c r="H2" s="10" t="s">
        <v>35</v>
      </c>
      <c r="I2" s="13" t="s">
        <v>36</v>
      </c>
      <c r="J2" s="10" t="s">
        <v>37</v>
      </c>
      <c r="K2" s="13" t="s">
        <v>36</v>
      </c>
      <c r="L2" s="10" t="s">
        <v>35</v>
      </c>
      <c r="M2" s="13" t="s">
        <v>36</v>
      </c>
      <c r="N2" s="10" t="s">
        <v>37</v>
      </c>
      <c r="O2" s="13" t="s">
        <v>36</v>
      </c>
      <c r="P2" s="10" t="s">
        <v>38</v>
      </c>
    </row>
    <row r="3" spans="1:16" x14ac:dyDescent="0.2">
      <c r="A3" s="9" t="s">
        <v>39</v>
      </c>
      <c r="B3" s="11">
        <v>730</v>
      </c>
      <c r="C3" s="11"/>
      <c r="D3" s="11">
        <v>243</v>
      </c>
      <c r="E3" s="11"/>
      <c r="F3" s="11"/>
      <c r="H3" s="11">
        <v>349</v>
      </c>
      <c r="I3" s="11"/>
      <c r="J3" s="11">
        <v>381</v>
      </c>
      <c r="K3" s="11"/>
      <c r="L3" s="11">
        <v>129</v>
      </c>
      <c r="M3" s="11"/>
      <c r="N3" s="11">
        <v>114</v>
      </c>
      <c r="O3" s="11"/>
      <c r="P3" s="11"/>
    </row>
    <row r="4" spans="1:16" x14ac:dyDescent="0.2">
      <c r="A4" s="14" t="s">
        <v>40</v>
      </c>
      <c r="B4" s="11"/>
      <c r="C4" s="11"/>
      <c r="D4" s="11"/>
      <c r="E4" s="11"/>
      <c r="F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">
      <c r="A5" s="15" t="s">
        <v>41</v>
      </c>
      <c r="B5" s="11">
        <v>382</v>
      </c>
      <c r="C5" s="16">
        <f>B5/SUM(B$5:B$6)</f>
        <v>0.52328767123287667</v>
      </c>
      <c r="D5" s="11">
        <v>123</v>
      </c>
      <c r="E5" s="16">
        <f>D5/SUM(D$5:D$6)</f>
        <v>0.50617283950617287</v>
      </c>
      <c r="F5" s="17">
        <v>0.64370000000000005</v>
      </c>
      <c r="H5" s="11">
        <v>189</v>
      </c>
      <c r="I5" s="16">
        <f>H5/SUM(H$5:H$6)</f>
        <v>0.54154727793696278</v>
      </c>
      <c r="J5" s="11">
        <v>193</v>
      </c>
      <c r="K5" s="16">
        <f>J5/SUM(J$5:J$6)</f>
        <v>0.5065616797900262</v>
      </c>
      <c r="L5" s="11">
        <v>62</v>
      </c>
      <c r="M5" s="16">
        <f>L5/SUM(L$5:L$6)</f>
        <v>0.48062015503875971</v>
      </c>
      <c r="N5" s="11">
        <v>61</v>
      </c>
      <c r="O5" s="16">
        <f>N5/SUM(N$5:N$6)</f>
        <v>0.53508771929824561</v>
      </c>
      <c r="P5" s="17">
        <v>0.60919999999999996</v>
      </c>
    </row>
    <row r="6" spans="1:16" x14ac:dyDescent="0.2">
      <c r="A6" s="15" t="s">
        <v>42</v>
      </c>
      <c r="B6" s="11">
        <v>348</v>
      </c>
      <c r="C6" s="16">
        <f>B6/SUM(B$5:B$6)</f>
        <v>0.47671232876712327</v>
      </c>
      <c r="D6" s="11">
        <v>120</v>
      </c>
      <c r="E6" s="16">
        <f>D6/SUM(D$5:D$6)</f>
        <v>0.49382716049382713</v>
      </c>
      <c r="F6" s="11"/>
      <c r="H6" s="11">
        <v>160</v>
      </c>
      <c r="I6" s="16">
        <f>H6/SUM(H$5:H$6)</f>
        <v>0.45845272206303728</v>
      </c>
      <c r="J6" s="11">
        <v>188</v>
      </c>
      <c r="K6" s="16">
        <f>J6/SUM(J$5:J$6)</f>
        <v>0.49343832020997375</v>
      </c>
      <c r="L6" s="11">
        <v>67</v>
      </c>
      <c r="M6" s="16">
        <f>L6/SUM(L$5:L$6)</f>
        <v>0.51937984496124034</v>
      </c>
      <c r="N6" s="11">
        <v>53</v>
      </c>
      <c r="O6" s="16">
        <f>N6/SUM(N$5:N$6)</f>
        <v>0.46491228070175439</v>
      </c>
      <c r="P6" s="11"/>
    </row>
    <row r="7" spans="1:16" x14ac:dyDescent="0.2">
      <c r="A7" s="18" t="s">
        <v>43</v>
      </c>
      <c r="B7" s="11"/>
      <c r="C7" s="16"/>
      <c r="D7" s="11"/>
      <c r="E7" s="16"/>
      <c r="F7" s="11"/>
      <c r="H7" s="19"/>
      <c r="I7" s="20"/>
      <c r="J7" s="19"/>
      <c r="K7" s="20"/>
      <c r="L7" s="19"/>
      <c r="M7" s="20"/>
      <c r="N7" s="19"/>
      <c r="O7" s="20"/>
      <c r="P7" s="11"/>
    </row>
    <row r="8" spans="1:16" x14ac:dyDescent="0.2">
      <c r="A8" s="15" t="s">
        <v>44</v>
      </c>
      <c r="B8" s="11">
        <v>349</v>
      </c>
      <c r="C8" s="16">
        <f>B8/SUM(B$8:B$9)</f>
        <v>0.4780821917808219</v>
      </c>
      <c r="D8" s="11">
        <v>129</v>
      </c>
      <c r="E8" s="16">
        <f>D8/SUM(D$8:D$9)</f>
        <v>0.53086419753086422</v>
      </c>
      <c r="F8" s="17">
        <v>0.154</v>
      </c>
      <c r="H8" s="11">
        <v>349</v>
      </c>
      <c r="I8" s="16">
        <f>H8/SUM(H$8:H$9)</f>
        <v>1</v>
      </c>
      <c r="J8" s="21" t="s">
        <v>45</v>
      </c>
      <c r="K8" s="16"/>
      <c r="L8" s="11">
        <v>129</v>
      </c>
      <c r="M8" s="16">
        <f>L8/SUM(L$8:L$9)</f>
        <v>1</v>
      </c>
      <c r="N8" s="21" t="s">
        <v>45</v>
      </c>
      <c r="O8" s="16"/>
      <c r="P8" s="22" t="s">
        <v>45</v>
      </c>
    </row>
    <row r="9" spans="1:16" x14ac:dyDescent="0.2">
      <c r="A9" s="15" t="s">
        <v>46</v>
      </c>
      <c r="B9" s="11">
        <v>381</v>
      </c>
      <c r="C9" s="16">
        <f>B9/SUM(B$8:B$9)</f>
        <v>0.5219178082191781</v>
      </c>
      <c r="D9" s="11">
        <v>114</v>
      </c>
      <c r="E9" s="16">
        <f>D9/SUM(D$8:D$9)</f>
        <v>0.46913580246913578</v>
      </c>
      <c r="F9" s="17"/>
      <c r="H9" s="21" t="s">
        <v>45</v>
      </c>
      <c r="I9" s="16"/>
      <c r="J9" s="11">
        <v>381</v>
      </c>
      <c r="K9" s="16">
        <f>J9/SUM(J$8:J$9)</f>
        <v>1</v>
      </c>
      <c r="L9" s="21" t="s">
        <v>45</v>
      </c>
      <c r="M9" s="16"/>
      <c r="N9" s="21">
        <v>114</v>
      </c>
      <c r="O9" s="16">
        <f>N9/SUM(N$8:N$9)</f>
        <v>1</v>
      </c>
      <c r="P9" s="17"/>
    </row>
    <row r="10" spans="1:16" x14ac:dyDescent="0.2">
      <c r="A10" s="18" t="s">
        <v>47</v>
      </c>
      <c r="B10" s="11">
        <v>9.1</v>
      </c>
      <c r="C10" s="16" t="s">
        <v>48</v>
      </c>
      <c r="D10" s="11">
        <v>12</v>
      </c>
      <c r="E10" s="16" t="s">
        <v>49</v>
      </c>
      <c r="F10" s="10" t="s">
        <v>50</v>
      </c>
      <c r="H10" s="11">
        <v>9.5</v>
      </c>
      <c r="I10" s="16" t="s">
        <v>51</v>
      </c>
      <c r="J10" s="23">
        <v>9</v>
      </c>
      <c r="K10" s="16" t="s">
        <v>52</v>
      </c>
      <c r="L10" s="23">
        <v>11.1</v>
      </c>
      <c r="M10" s="16" t="s">
        <v>53</v>
      </c>
      <c r="N10" s="23">
        <v>12.9</v>
      </c>
      <c r="O10" s="16" t="s">
        <v>49</v>
      </c>
      <c r="P10" s="10">
        <v>4.3999999999999997E-2</v>
      </c>
    </row>
    <row r="11" spans="1:16" x14ac:dyDescent="0.2">
      <c r="A11" s="14" t="s">
        <v>54</v>
      </c>
      <c r="B11" s="11"/>
      <c r="C11" s="11"/>
      <c r="D11" s="11"/>
      <c r="E11" s="11"/>
      <c r="F11" s="11"/>
      <c r="H11" s="19"/>
      <c r="I11" s="19"/>
      <c r="J11" s="19"/>
      <c r="K11" s="19"/>
      <c r="L11" s="19"/>
      <c r="M11" s="19"/>
      <c r="N11" s="19"/>
      <c r="O11" s="19"/>
      <c r="P11" s="11"/>
    </row>
    <row r="12" spans="1:16" x14ac:dyDescent="0.2">
      <c r="A12" s="15" t="s">
        <v>55</v>
      </c>
      <c r="B12" s="11">
        <v>165</v>
      </c>
      <c r="C12" s="16">
        <f>B12/SUM(B$12:B$14)</f>
        <v>0.22602739726027396</v>
      </c>
      <c r="D12" s="11">
        <v>18</v>
      </c>
      <c r="E12" s="16">
        <f>D12/SUM(D$12:D$14)</f>
        <v>7.407407407407407E-2</v>
      </c>
      <c r="F12" s="24" t="s">
        <v>50</v>
      </c>
      <c r="H12" s="11">
        <v>71</v>
      </c>
      <c r="I12" s="16">
        <f>H12/SUM(H$12:H$14)</f>
        <v>0.20343839541547279</v>
      </c>
      <c r="J12" s="11">
        <v>94</v>
      </c>
      <c r="K12" s="16">
        <f>J12/SUM(J$12:J$14)</f>
        <v>0.24671916010498687</v>
      </c>
      <c r="L12" s="11">
        <v>10</v>
      </c>
      <c r="M12" s="16">
        <f>L12/SUM(L$12:L$14)</f>
        <v>7.7519379844961239E-2</v>
      </c>
      <c r="N12" s="11">
        <v>8</v>
      </c>
      <c r="O12" s="16">
        <f>N12/SUM(N$12:N$14)</f>
        <v>7.0175438596491224E-2</v>
      </c>
      <c r="P12" s="24" t="s">
        <v>50</v>
      </c>
    </row>
    <row r="13" spans="1:16" x14ac:dyDescent="0.2">
      <c r="A13" s="15" t="s">
        <v>56</v>
      </c>
      <c r="B13" s="11">
        <v>242</v>
      </c>
      <c r="C13" s="16">
        <f t="shared" ref="C13:E14" si="0">B13/SUM(B$12:B$14)</f>
        <v>0.33150684931506852</v>
      </c>
      <c r="D13" s="11">
        <v>96</v>
      </c>
      <c r="E13" s="16">
        <f t="shared" si="0"/>
        <v>0.39506172839506171</v>
      </c>
      <c r="F13" s="17">
        <v>7.1499999999999994E-2</v>
      </c>
      <c r="H13" s="11">
        <v>121</v>
      </c>
      <c r="I13" s="16">
        <f t="shared" ref="I13:I14" si="1">H13/SUM(H$12:H$14)</f>
        <v>0.34670487106017189</v>
      </c>
      <c r="J13" s="11">
        <v>121</v>
      </c>
      <c r="K13" s="16">
        <f t="shared" ref="K13:K14" si="2">J13/SUM(J$12:J$14)</f>
        <v>0.31758530183727035</v>
      </c>
      <c r="L13" s="11">
        <v>54</v>
      </c>
      <c r="M13" s="16">
        <f t="shared" ref="M13:M14" si="3">L13/SUM(L$12:L$14)</f>
        <v>0.41860465116279072</v>
      </c>
      <c r="N13" s="11">
        <v>42</v>
      </c>
      <c r="O13" s="16">
        <f t="shared" ref="O13:O14" si="4">N13/SUM(N$12:N$14)</f>
        <v>0.36842105263157893</v>
      </c>
      <c r="P13" s="17">
        <v>0.2034</v>
      </c>
    </row>
    <row r="14" spans="1:16" x14ac:dyDescent="0.2">
      <c r="A14" s="15" t="s">
        <v>57</v>
      </c>
      <c r="B14" s="25">
        <v>323</v>
      </c>
      <c r="C14" s="26">
        <f t="shared" si="0"/>
        <v>0.44246575342465755</v>
      </c>
      <c r="D14" s="25">
        <v>129</v>
      </c>
      <c r="E14" s="26">
        <f t="shared" si="0"/>
        <v>0.53086419753086422</v>
      </c>
      <c r="F14" s="27">
        <v>1.67E-2</v>
      </c>
      <c r="H14" s="25">
        <v>157</v>
      </c>
      <c r="I14" s="26">
        <f t="shared" si="1"/>
        <v>0.44985673352435529</v>
      </c>
      <c r="J14" s="25">
        <v>166</v>
      </c>
      <c r="K14" s="26">
        <f t="shared" si="2"/>
        <v>0.4356955380577428</v>
      </c>
      <c r="L14" s="25">
        <v>65</v>
      </c>
      <c r="M14" s="26">
        <f t="shared" si="3"/>
        <v>0.50387596899224807</v>
      </c>
      <c r="N14" s="25">
        <v>64</v>
      </c>
      <c r="O14" s="26">
        <f t="shared" si="4"/>
        <v>0.56140350877192979</v>
      </c>
      <c r="P14" s="28">
        <v>8.2799999999999999E-2</v>
      </c>
    </row>
    <row r="15" spans="1:16" x14ac:dyDescent="0.2">
      <c r="A15" s="29" t="s">
        <v>58</v>
      </c>
      <c r="B15" s="14"/>
      <c r="C15" s="14"/>
      <c r="D15" s="14"/>
      <c r="E15" s="14"/>
      <c r="F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2">
      <c r="A16" s="30" t="s">
        <v>59</v>
      </c>
      <c r="B16" s="11">
        <v>6</v>
      </c>
      <c r="C16" s="16">
        <f>B16/SUM(B$16:B$20)</f>
        <v>9.1603053435114507E-3</v>
      </c>
      <c r="D16" s="11">
        <v>2</v>
      </c>
      <c r="E16" s="16">
        <f>D16/SUM(D$16:D$20)</f>
        <v>9.0497737556561094E-3</v>
      </c>
      <c r="F16" s="17">
        <v>1</v>
      </c>
      <c r="H16" s="11">
        <v>1</v>
      </c>
      <c r="I16" s="16">
        <f>H16/SUM(H$16:H$20)</f>
        <v>3.1746031746031746E-3</v>
      </c>
      <c r="J16" s="11">
        <v>5</v>
      </c>
      <c r="K16" s="16">
        <f>J16/SUM(J$16:J$20)</f>
        <v>1.4705882352941176E-2</v>
      </c>
      <c r="L16" s="11">
        <v>1</v>
      </c>
      <c r="M16" s="16">
        <f>L16/SUM(L$16:L$20)</f>
        <v>8.4033613445378148E-3</v>
      </c>
      <c r="N16" s="11">
        <v>1</v>
      </c>
      <c r="O16" s="16">
        <f>N16/SUM(N$16:N$20)</f>
        <v>9.8039215686274508E-3</v>
      </c>
      <c r="P16" s="17">
        <v>0.4909</v>
      </c>
    </row>
    <row r="17" spans="1:16" x14ac:dyDescent="0.2">
      <c r="A17" s="30" t="s">
        <v>60</v>
      </c>
      <c r="B17" s="11">
        <v>32</v>
      </c>
      <c r="C17" s="16">
        <f>B17/SUM(B$16:B$20)</f>
        <v>4.8854961832061068E-2</v>
      </c>
      <c r="D17" s="11">
        <v>14</v>
      </c>
      <c r="E17" s="16">
        <f>D17/SUM(D$16:D$20)</f>
        <v>6.3348416289592757E-2</v>
      </c>
      <c r="F17" s="17">
        <v>0.40360000000000001</v>
      </c>
      <c r="H17" s="11">
        <v>15</v>
      </c>
      <c r="I17" s="16">
        <f>H17/SUM(H$16:H$20)</f>
        <v>4.7619047619047616E-2</v>
      </c>
      <c r="J17" s="11">
        <v>17</v>
      </c>
      <c r="K17" s="16">
        <f>J17/SUM(J$16:J$20)</f>
        <v>0.05</v>
      </c>
      <c r="L17" s="11">
        <v>5</v>
      </c>
      <c r="M17" s="16">
        <f>L17/SUM(L$16:L$20)</f>
        <v>4.2016806722689079E-2</v>
      </c>
      <c r="N17" s="11">
        <v>9</v>
      </c>
      <c r="O17" s="16">
        <f>N17/SUM(N$16:N$20)</f>
        <v>8.8235294117647065E-2</v>
      </c>
      <c r="P17" s="17">
        <v>0.38030000000000003</v>
      </c>
    </row>
    <row r="18" spans="1:16" x14ac:dyDescent="0.2">
      <c r="A18" s="30" t="s">
        <v>61</v>
      </c>
      <c r="B18" s="25">
        <v>3</v>
      </c>
      <c r="C18" s="16">
        <f>B18/SUM(B$16:B$20)</f>
        <v>4.5801526717557254E-3</v>
      </c>
      <c r="D18" s="25">
        <v>2</v>
      </c>
      <c r="E18" s="16">
        <f>D18/SUM(D$16:D$20)</f>
        <v>9.0497737556561094E-3</v>
      </c>
      <c r="F18" s="17">
        <v>0.6048</v>
      </c>
      <c r="H18" s="25">
        <v>2</v>
      </c>
      <c r="I18" s="16">
        <f>H18/SUM(H$16:H$20)</f>
        <v>6.3492063492063492E-3</v>
      </c>
      <c r="J18" s="25">
        <v>1</v>
      </c>
      <c r="K18" s="16">
        <f>J18/SUM(J$16:J$20)</f>
        <v>2.9411764705882353E-3</v>
      </c>
      <c r="L18" s="25">
        <v>0</v>
      </c>
      <c r="M18" s="16">
        <f>L18/SUM(L$16:L$20)</f>
        <v>0</v>
      </c>
      <c r="N18" s="25">
        <v>2</v>
      </c>
      <c r="O18" s="16">
        <f>N18/SUM(N$16:N$20)</f>
        <v>1.9607843137254902E-2</v>
      </c>
      <c r="P18" s="17">
        <v>0.20039999999999999</v>
      </c>
    </row>
    <row r="19" spans="1:16" x14ac:dyDescent="0.2">
      <c r="A19" s="30" t="s">
        <v>62</v>
      </c>
      <c r="B19" s="11">
        <v>94</v>
      </c>
      <c r="C19" s="16">
        <f>B19/SUM(B$16:B$20)</f>
        <v>0.1435114503816794</v>
      </c>
      <c r="D19" s="11">
        <v>26</v>
      </c>
      <c r="E19" s="16">
        <f>D19/SUM(D$16:D$20)</f>
        <v>0.11764705882352941</v>
      </c>
      <c r="F19" s="17">
        <v>0.33360000000000001</v>
      </c>
      <c r="H19" s="11">
        <v>50</v>
      </c>
      <c r="I19" s="16">
        <f>H19/SUM(H$16:H$20)</f>
        <v>0.15873015873015872</v>
      </c>
      <c r="J19" s="11">
        <v>44</v>
      </c>
      <c r="K19" s="16">
        <f>J19/SUM(J$16:J$20)</f>
        <v>0.12941176470588237</v>
      </c>
      <c r="L19" s="11">
        <v>12</v>
      </c>
      <c r="M19" s="16">
        <f>L19/SUM(L$16:L$20)</f>
        <v>0.10084033613445378</v>
      </c>
      <c r="N19" s="11">
        <v>14</v>
      </c>
      <c r="O19" s="16">
        <f>N19/SUM(N$16:N$20)</f>
        <v>0.13725490196078433</v>
      </c>
      <c r="P19" s="17">
        <v>0.4335</v>
      </c>
    </row>
    <row r="20" spans="1:16" x14ac:dyDescent="0.2">
      <c r="A20" s="30" t="s">
        <v>63</v>
      </c>
      <c r="B20" s="11">
        <v>520</v>
      </c>
      <c r="C20" s="16">
        <f>B20/SUM(B$16:B$20)</f>
        <v>0.79389312977099236</v>
      </c>
      <c r="D20" s="11">
        <v>177</v>
      </c>
      <c r="E20" s="16">
        <f>D20/SUM(D$16:D$20)</f>
        <v>0.80090497737556565</v>
      </c>
      <c r="F20" s="17">
        <v>0.82310000000000005</v>
      </c>
      <c r="H20" s="11">
        <v>247</v>
      </c>
      <c r="I20" s="16">
        <f>H20/SUM(H$16:H$20)</f>
        <v>0.78412698412698412</v>
      </c>
      <c r="J20" s="11">
        <v>273</v>
      </c>
      <c r="K20" s="16">
        <f>J20/SUM(J$16:J$20)</f>
        <v>0.80294117647058827</v>
      </c>
      <c r="L20" s="11">
        <v>101</v>
      </c>
      <c r="M20" s="16">
        <f>L20/SUM(L$16:L$20)</f>
        <v>0.84873949579831931</v>
      </c>
      <c r="N20" s="11">
        <v>76</v>
      </c>
      <c r="O20" s="16">
        <f>N20/SUM(N$16:N$20)</f>
        <v>0.74509803921568629</v>
      </c>
      <c r="P20" s="17">
        <v>0.25779999999999997</v>
      </c>
    </row>
    <row r="21" spans="1:16" x14ac:dyDescent="0.2">
      <c r="A21" s="30" t="s">
        <v>64</v>
      </c>
      <c r="B21" s="11">
        <v>75</v>
      </c>
      <c r="C21" s="11"/>
      <c r="D21" s="11">
        <v>22</v>
      </c>
      <c r="E21" s="11"/>
      <c r="F21" s="17"/>
      <c r="H21" s="11">
        <v>34</v>
      </c>
      <c r="I21" s="11"/>
      <c r="J21" s="11">
        <v>41</v>
      </c>
      <c r="K21" s="11"/>
      <c r="L21" s="11">
        <v>10</v>
      </c>
      <c r="M21" s="11"/>
      <c r="N21" s="11">
        <v>12</v>
      </c>
      <c r="O21" s="11"/>
      <c r="P21" s="17"/>
    </row>
    <row r="22" spans="1:16" x14ac:dyDescent="0.2">
      <c r="A22" s="18" t="s">
        <v>65</v>
      </c>
      <c r="B22" s="11"/>
      <c r="C22" s="11"/>
      <c r="D22" s="11"/>
      <c r="E22" s="11"/>
      <c r="F22" s="11"/>
      <c r="H22" s="19"/>
      <c r="I22" s="19"/>
      <c r="J22" s="19"/>
      <c r="K22" s="19"/>
      <c r="L22" s="19"/>
      <c r="M22" s="19"/>
      <c r="N22" s="19"/>
      <c r="O22" s="19"/>
      <c r="P22" s="11"/>
    </row>
    <row r="23" spans="1:16" x14ac:dyDescent="0.2">
      <c r="A23" s="15" t="s">
        <v>66</v>
      </c>
      <c r="B23" s="11">
        <v>133</v>
      </c>
      <c r="C23" s="16">
        <f>B23/SUM(B$23:B$24)</f>
        <v>0.18785310734463276</v>
      </c>
      <c r="D23" s="11">
        <v>41</v>
      </c>
      <c r="E23" s="16">
        <f>D23/SUM(D$23:D$24)</f>
        <v>0.17372881355932204</v>
      </c>
      <c r="F23" s="17">
        <v>0.62790000000000001</v>
      </c>
      <c r="H23" s="11">
        <v>64</v>
      </c>
      <c r="I23" s="16">
        <f>H23/SUM(H$23:H$24)</f>
        <v>0.18991097922848665</v>
      </c>
      <c r="J23" s="11">
        <v>69</v>
      </c>
      <c r="K23" s="16">
        <f>J23/SUM(J$23:J$24)</f>
        <v>0.18598382749326145</v>
      </c>
      <c r="L23" s="11">
        <v>25</v>
      </c>
      <c r="M23" s="16">
        <f>L23/SUM(L$23:L$24)</f>
        <v>0.19685039370078741</v>
      </c>
      <c r="N23" s="11">
        <v>16</v>
      </c>
      <c r="O23" s="16">
        <f>N23/SUM(N$23:N$24)</f>
        <v>0.14678899082568808</v>
      </c>
      <c r="P23" s="17">
        <v>0.74560000000000004</v>
      </c>
    </row>
    <row r="24" spans="1:16" x14ac:dyDescent="0.2">
      <c r="A24" s="15" t="s">
        <v>67</v>
      </c>
      <c r="B24" s="11">
        <v>575</v>
      </c>
      <c r="C24" s="16">
        <f>B24/SUM(B$23:B$24)</f>
        <v>0.81214689265536721</v>
      </c>
      <c r="D24" s="11">
        <v>195</v>
      </c>
      <c r="E24" s="16">
        <f>D24/SUM(D$23:D$24)</f>
        <v>0.82627118644067798</v>
      </c>
      <c r="F24" s="11"/>
      <c r="H24" s="11">
        <v>273</v>
      </c>
      <c r="I24" s="16">
        <f>H24/SUM(H$23:H$24)</f>
        <v>0.81008902077151335</v>
      </c>
      <c r="J24" s="11">
        <v>302</v>
      </c>
      <c r="K24" s="16">
        <f>J24/SUM(J$23:J$24)</f>
        <v>0.81401617250673852</v>
      </c>
      <c r="L24" s="11">
        <v>102</v>
      </c>
      <c r="M24" s="16">
        <f>L24/SUM(L$23:L$24)</f>
        <v>0.80314960629921262</v>
      </c>
      <c r="N24" s="11">
        <v>93</v>
      </c>
      <c r="O24" s="16">
        <f>N24/SUM(N$23:N$24)</f>
        <v>0.85321100917431192</v>
      </c>
      <c r="P24" s="11"/>
    </row>
    <row r="25" spans="1:16" x14ac:dyDescent="0.2">
      <c r="A25" s="15" t="s">
        <v>64</v>
      </c>
      <c r="B25" s="11">
        <v>22</v>
      </c>
      <c r="C25" s="11"/>
      <c r="D25" s="11">
        <v>7</v>
      </c>
      <c r="E25" s="11"/>
      <c r="F25" s="11"/>
      <c r="H25" s="11">
        <v>12</v>
      </c>
      <c r="I25" s="11"/>
      <c r="J25" s="11">
        <v>10</v>
      </c>
      <c r="K25" s="11"/>
      <c r="L25" s="11">
        <v>2</v>
      </c>
      <c r="M25" s="11"/>
      <c r="N25" s="11">
        <v>5</v>
      </c>
      <c r="O25" s="11"/>
      <c r="P25" s="11"/>
    </row>
    <row r="26" spans="1:16" x14ac:dyDescent="0.2">
      <c r="A26" s="18" t="s">
        <v>68</v>
      </c>
      <c r="B26" s="11"/>
      <c r="C26" s="11"/>
      <c r="D26" s="11"/>
      <c r="E26" s="11"/>
      <c r="F26" s="11"/>
      <c r="H26" s="19"/>
      <c r="I26" s="19"/>
      <c r="J26" s="19"/>
      <c r="K26" s="19"/>
      <c r="L26" s="19"/>
      <c r="M26" s="19"/>
      <c r="N26" s="19"/>
      <c r="O26" s="19"/>
      <c r="P26" s="11"/>
    </row>
    <row r="27" spans="1:16" x14ac:dyDescent="0.2">
      <c r="A27" s="15" t="s">
        <v>69</v>
      </c>
      <c r="B27" s="11">
        <v>464</v>
      </c>
      <c r="C27" s="16">
        <f>B27/SUM(B$27:B$29)</f>
        <v>0.66380543633762523</v>
      </c>
      <c r="D27" s="11">
        <v>182</v>
      </c>
      <c r="E27" s="16">
        <f>D27/SUM(D$27:D$29)</f>
        <v>0.77118644067796616</v>
      </c>
      <c r="F27" s="24">
        <v>2E-3</v>
      </c>
      <c r="H27" s="11">
        <v>211</v>
      </c>
      <c r="I27" s="16">
        <f>H27/SUM(H$27:H$29)</f>
        <v>0.64525993883792054</v>
      </c>
      <c r="J27" s="11">
        <v>253</v>
      </c>
      <c r="K27" s="16">
        <f>J27/SUM(J$27:J$29)</f>
        <v>0.68010752688172038</v>
      </c>
      <c r="L27" s="11">
        <v>97</v>
      </c>
      <c r="M27" s="16">
        <f>L27/SUM(L$27:L$29)</f>
        <v>0.782258064516129</v>
      </c>
      <c r="N27" s="11">
        <v>85</v>
      </c>
      <c r="O27" s="16">
        <f>N27/SUM(N$27:N$29)</f>
        <v>0.7589285714285714</v>
      </c>
      <c r="P27" s="24">
        <v>1.37E-2</v>
      </c>
    </row>
    <row r="28" spans="1:16" x14ac:dyDescent="0.2">
      <c r="A28" s="15" t="s">
        <v>70</v>
      </c>
      <c r="B28" s="11">
        <v>158</v>
      </c>
      <c r="C28" s="16">
        <f t="shared" ref="C28:E29" si="5">B28/SUM(B$27:B$29)</f>
        <v>0.22603719599427755</v>
      </c>
      <c r="D28" s="11">
        <v>38</v>
      </c>
      <c r="E28" s="16">
        <f t="shared" si="5"/>
        <v>0.16101694915254236</v>
      </c>
      <c r="F28" s="24">
        <v>3.39E-2</v>
      </c>
      <c r="H28" s="11">
        <v>78</v>
      </c>
      <c r="I28" s="16">
        <f t="shared" ref="I28:I29" si="6">H28/SUM(H$27:H$29)</f>
        <v>0.23853211009174313</v>
      </c>
      <c r="J28" s="11">
        <v>80</v>
      </c>
      <c r="K28" s="16">
        <f t="shared" ref="K28:K29" si="7">J28/SUM(J$27:J$29)</f>
        <v>0.21505376344086022</v>
      </c>
      <c r="L28" s="11">
        <v>18</v>
      </c>
      <c r="M28" s="16">
        <f t="shared" ref="M28:M29" si="8">L28/SUM(L$27:L$29)</f>
        <v>0.14516129032258066</v>
      </c>
      <c r="N28" s="11">
        <v>20</v>
      </c>
      <c r="O28" s="16">
        <f t="shared" ref="O28:O29" si="9">N28/SUM(N$27:N$29)</f>
        <v>0.17857142857142858</v>
      </c>
      <c r="P28" s="17">
        <v>0.14000000000000001</v>
      </c>
    </row>
    <row r="29" spans="1:16" x14ac:dyDescent="0.2">
      <c r="A29" s="15" t="s">
        <v>71</v>
      </c>
      <c r="B29" s="11">
        <v>77</v>
      </c>
      <c r="C29" s="16">
        <f t="shared" si="5"/>
        <v>0.11015736766809728</v>
      </c>
      <c r="D29" s="11">
        <v>16</v>
      </c>
      <c r="E29" s="16">
        <f t="shared" si="5"/>
        <v>6.7796610169491525E-2</v>
      </c>
      <c r="F29" s="17">
        <v>6.0100000000000001E-2</v>
      </c>
      <c r="H29" s="11">
        <v>38</v>
      </c>
      <c r="I29" s="16">
        <f t="shared" si="6"/>
        <v>0.11620795107033639</v>
      </c>
      <c r="J29" s="11">
        <v>39</v>
      </c>
      <c r="K29" s="16">
        <f t="shared" si="7"/>
        <v>0.10483870967741936</v>
      </c>
      <c r="L29" s="11">
        <v>9</v>
      </c>
      <c r="M29" s="16">
        <f t="shared" si="8"/>
        <v>7.2580645161290328E-2</v>
      </c>
      <c r="N29" s="11">
        <v>7</v>
      </c>
      <c r="O29" s="16">
        <f t="shared" si="9"/>
        <v>6.25E-2</v>
      </c>
      <c r="P29" s="17">
        <v>0.2777</v>
      </c>
    </row>
    <row r="30" spans="1:16" x14ac:dyDescent="0.2">
      <c r="A30" s="15" t="s">
        <v>64</v>
      </c>
      <c r="B30" s="11">
        <v>31</v>
      </c>
      <c r="C30" s="11"/>
      <c r="D30" s="11">
        <v>7</v>
      </c>
      <c r="E30" s="11"/>
      <c r="F30" s="11"/>
      <c r="H30" s="11">
        <v>22</v>
      </c>
      <c r="I30" s="11"/>
      <c r="J30" s="11">
        <v>9</v>
      </c>
      <c r="K30" s="11"/>
      <c r="L30" s="11">
        <v>5</v>
      </c>
      <c r="M30" s="11"/>
      <c r="N30" s="11">
        <v>2</v>
      </c>
      <c r="O30" s="11"/>
      <c r="P30" s="11"/>
    </row>
    <row r="31" spans="1:16" x14ac:dyDescent="0.2">
      <c r="A31" s="14" t="s">
        <v>72</v>
      </c>
      <c r="B31" s="14"/>
      <c r="C31" s="14"/>
      <c r="D31" s="14"/>
      <c r="E31" s="14"/>
      <c r="F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15" t="s">
        <v>73</v>
      </c>
      <c r="B32" s="11">
        <v>633</v>
      </c>
      <c r="C32" s="16">
        <f>B32/SUM(B$32:B$33)</f>
        <v>0.86831275720164613</v>
      </c>
      <c r="D32" s="11">
        <v>211</v>
      </c>
      <c r="E32" s="16">
        <f>D32/SUM(D$32:D$33)</f>
        <v>0.86831275720164613</v>
      </c>
      <c r="F32" s="17">
        <v>1</v>
      </c>
      <c r="H32" s="11">
        <v>307</v>
      </c>
      <c r="I32" s="16">
        <f>H32/SUM(H$32:H$33)</f>
        <v>0.87965616045845274</v>
      </c>
      <c r="J32" s="11">
        <v>326</v>
      </c>
      <c r="K32" s="16">
        <f>J32/SUM(J$32:J$33)</f>
        <v>0.85789473684210527</v>
      </c>
      <c r="L32" s="11">
        <v>108</v>
      </c>
      <c r="M32" s="16">
        <f>L32/SUM(L$32:L$33)</f>
        <v>0.83720930232558144</v>
      </c>
      <c r="N32" s="11">
        <v>103</v>
      </c>
      <c r="O32" s="16">
        <f>N32/SUM(N$32:N$33)</f>
        <v>0.90350877192982459</v>
      </c>
      <c r="P32" s="24">
        <v>0.3795</v>
      </c>
    </row>
    <row r="33" spans="1:16" x14ac:dyDescent="0.2">
      <c r="A33" s="15" t="s">
        <v>74</v>
      </c>
      <c r="B33" s="11">
        <v>96</v>
      </c>
      <c r="C33" s="16">
        <f>B33/SUM(B$32:B$33)</f>
        <v>0.13168724279835392</v>
      </c>
      <c r="D33" s="11">
        <v>32</v>
      </c>
      <c r="E33" s="16">
        <f>D33/SUM(D$32:D$33)</f>
        <v>0.13168724279835392</v>
      </c>
      <c r="F33" s="11"/>
      <c r="H33" s="11">
        <v>42</v>
      </c>
      <c r="I33" s="16">
        <f>H33/SUM(H$32:H$33)</f>
        <v>0.12034383954154727</v>
      </c>
      <c r="J33" s="11">
        <v>54</v>
      </c>
      <c r="K33" s="16">
        <f>J33/SUM(J$32:J$33)</f>
        <v>0.14210526315789473</v>
      </c>
      <c r="L33" s="11">
        <v>21</v>
      </c>
      <c r="M33" s="16">
        <f>L33/SUM(L$32:L$33)</f>
        <v>0.16279069767441862</v>
      </c>
      <c r="N33" s="11">
        <v>11</v>
      </c>
      <c r="O33" s="16">
        <f>N33/SUM(N$32:N$33)</f>
        <v>9.6491228070175433E-2</v>
      </c>
      <c r="P33" s="11"/>
    </row>
    <row r="34" spans="1:16" x14ac:dyDescent="0.2">
      <c r="A34" s="15" t="s">
        <v>64</v>
      </c>
      <c r="B34" s="11">
        <v>1</v>
      </c>
      <c r="C34" s="11"/>
      <c r="D34" s="11">
        <v>0</v>
      </c>
      <c r="E34" s="11"/>
      <c r="F34" s="11"/>
      <c r="H34" s="11">
        <v>0</v>
      </c>
      <c r="I34" s="11"/>
      <c r="J34" s="11">
        <v>1</v>
      </c>
      <c r="K34" s="11"/>
      <c r="L34" s="11">
        <v>0</v>
      </c>
      <c r="M34" s="11"/>
      <c r="N34" s="11">
        <v>0</v>
      </c>
      <c r="O34" s="11"/>
      <c r="P34" s="11"/>
    </row>
    <row r="35" spans="1:16" x14ac:dyDescent="0.2">
      <c r="A35" s="31" t="s">
        <v>75</v>
      </c>
      <c r="B35" s="14"/>
      <c r="C35" s="14"/>
      <c r="D35" s="14"/>
      <c r="E35" s="14"/>
      <c r="F35" s="14"/>
      <c r="H35" s="32"/>
      <c r="I35" s="32"/>
      <c r="J35" s="32"/>
      <c r="K35" s="32"/>
      <c r="L35" s="32"/>
      <c r="M35" s="32"/>
      <c r="N35" s="32"/>
      <c r="O35" s="32"/>
      <c r="P35" s="14"/>
    </row>
    <row r="36" spans="1:16" x14ac:dyDescent="0.2">
      <c r="A36" s="33" t="s">
        <v>76</v>
      </c>
      <c r="B36" s="11">
        <v>509</v>
      </c>
      <c r="C36" s="16">
        <f>B36/SUM(B$36:B$37)</f>
        <v>0.71994342291371993</v>
      </c>
      <c r="D36" s="11">
        <v>196</v>
      </c>
      <c r="E36" s="16">
        <f>D36/SUM(D$36:D$37)</f>
        <v>0.82008368200836823</v>
      </c>
      <c r="F36" s="24">
        <v>2.0999999999999999E-3</v>
      </c>
      <c r="H36" s="11">
        <v>243</v>
      </c>
      <c r="I36" s="16">
        <f>H36/SUM(H$36:H$37)</f>
        <v>0.7168141592920354</v>
      </c>
      <c r="J36" s="11">
        <v>266</v>
      </c>
      <c r="K36" s="16">
        <f>J36/SUM(J$36:J$37)</f>
        <v>0.72282608695652173</v>
      </c>
      <c r="L36" s="11">
        <v>107</v>
      </c>
      <c r="M36" s="16">
        <f>L36/SUM(L$36:L$37)</f>
        <v>0.84251968503937003</v>
      </c>
      <c r="N36" s="11">
        <v>89</v>
      </c>
      <c r="O36" s="16">
        <f>N36/SUM(N$36:N$37)</f>
        <v>0.7946428571428571</v>
      </c>
      <c r="P36" s="24">
        <v>1.7000000000000001E-2</v>
      </c>
    </row>
    <row r="37" spans="1:16" x14ac:dyDescent="0.2">
      <c r="A37" s="33" t="s">
        <v>77</v>
      </c>
      <c r="B37" s="11">
        <v>198</v>
      </c>
      <c r="C37" s="16">
        <f>B37/SUM(B$36:B$37)</f>
        <v>0.28005657708628007</v>
      </c>
      <c r="D37" s="11">
        <v>43</v>
      </c>
      <c r="E37" s="16">
        <f>D37/SUM(D$36:D$37)</f>
        <v>0.1799163179916318</v>
      </c>
      <c r="F37" s="11"/>
      <c r="H37" s="11">
        <v>96</v>
      </c>
      <c r="I37" s="16">
        <f>H37/SUM(H$36:H$37)</f>
        <v>0.2831858407079646</v>
      </c>
      <c r="J37" s="11">
        <v>102</v>
      </c>
      <c r="K37" s="16">
        <f>J37/SUM(J$36:J$37)</f>
        <v>0.27717391304347827</v>
      </c>
      <c r="L37" s="11">
        <v>20</v>
      </c>
      <c r="M37" s="16">
        <f>L37/SUM(L$36:L$37)</f>
        <v>0.15748031496062992</v>
      </c>
      <c r="N37" s="11">
        <v>23</v>
      </c>
      <c r="O37" s="16">
        <f>N37/SUM(N$36:N$37)</f>
        <v>0.20535714285714285</v>
      </c>
      <c r="P37" s="11"/>
    </row>
    <row r="38" spans="1:16" x14ac:dyDescent="0.2">
      <c r="A38" s="33" t="s">
        <v>64</v>
      </c>
      <c r="B38" s="11">
        <v>23</v>
      </c>
      <c r="C38" s="11"/>
      <c r="D38" s="11">
        <v>4</v>
      </c>
      <c r="E38" s="11"/>
      <c r="F38" s="11"/>
      <c r="H38" s="11">
        <v>10</v>
      </c>
      <c r="I38" s="11"/>
      <c r="J38" s="11">
        <v>13</v>
      </c>
      <c r="K38" s="11"/>
      <c r="L38" s="11">
        <v>2</v>
      </c>
      <c r="M38" s="11"/>
      <c r="N38" s="11">
        <v>2</v>
      </c>
      <c r="O38" s="11"/>
      <c r="P38" s="11"/>
    </row>
    <row r="39" spans="1:16" x14ac:dyDescent="0.2">
      <c r="A39" s="34" t="s">
        <v>78</v>
      </c>
      <c r="B39" s="14"/>
      <c r="C39" s="14"/>
      <c r="D39" s="14"/>
      <c r="E39" s="14"/>
      <c r="F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">
      <c r="A40" s="35" t="s">
        <v>79</v>
      </c>
      <c r="B40" s="11">
        <v>698</v>
      </c>
      <c r="C40" s="16">
        <f>B40/SUM(B$40:B$41)</f>
        <v>0.95616438356164379</v>
      </c>
      <c r="D40" s="11">
        <v>215</v>
      </c>
      <c r="E40" s="16">
        <f>D40/SUM(D$40:D$41)</f>
        <v>0.88842975206611574</v>
      </c>
      <c r="F40" s="10" t="s">
        <v>50</v>
      </c>
      <c r="H40" s="11">
        <v>338</v>
      </c>
      <c r="I40" s="16">
        <f>H40/SUM(H$40:H$41)</f>
        <v>0.96848137535816614</v>
      </c>
      <c r="J40" s="11">
        <v>360</v>
      </c>
      <c r="K40" s="16">
        <f>J40/SUM(J$40:J$41)</f>
        <v>0.94488188976377951</v>
      </c>
      <c r="L40" s="11">
        <v>114</v>
      </c>
      <c r="M40" s="16">
        <f>L40/SUM(L$40:L$41)</f>
        <v>0.88372093023255816</v>
      </c>
      <c r="N40" s="11">
        <v>101</v>
      </c>
      <c r="O40" s="16">
        <f>N40/SUM(N$40:N$41)</f>
        <v>0.89380530973451322</v>
      </c>
      <c r="P40" s="24">
        <v>8.9999999999999998E-4</v>
      </c>
    </row>
    <row r="41" spans="1:16" x14ac:dyDescent="0.2">
      <c r="A41" s="35" t="s">
        <v>80</v>
      </c>
      <c r="B41" s="11">
        <v>32</v>
      </c>
      <c r="C41" s="16">
        <f>B41/SUM(B$40:B$41)</f>
        <v>4.3835616438356165E-2</v>
      </c>
      <c r="D41" s="11">
        <v>27</v>
      </c>
      <c r="E41" s="16">
        <f>D41/SUM(D$40:D$41)</f>
        <v>0.1115702479338843</v>
      </c>
      <c r="F41" s="11"/>
      <c r="H41" s="11">
        <v>11</v>
      </c>
      <c r="I41" s="16">
        <f>H41/SUM(H$40:H$41)</f>
        <v>3.151862464183381E-2</v>
      </c>
      <c r="J41" s="11">
        <v>21</v>
      </c>
      <c r="K41" s="16">
        <f>J41/SUM(J$40:J$41)</f>
        <v>5.5118110236220472E-2</v>
      </c>
      <c r="L41" s="11">
        <v>15</v>
      </c>
      <c r="M41" s="16">
        <f>L41/SUM(L$40:L$41)</f>
        <v>0.11627906976744186</v>
      </c>
      <c r="N41" s="11">
        <v>12</v>
      </c>
      <c r="O41" s="16">
        <f>N41/SUM(N$40:N$41)</f>
        <v>0.10619469026548672</v>
      </c>
      <c r="P41" s="11"/>
    </row>
    <row r="42" spans="1:16" x14ac:dyDescent="0.2">
      <c r="A42" s="35" t="s">
        <v>64</v>
      </c>
      <c r="B42" s="11">
        <v>0</v>
      </c>
      <c r="C42" s="11"/>
      <c r="D42" s="11">
        <v>1</v>
      </c>
      <c r="E42" s="11"/>
      <c r="F42" s="11"/>
      <c r="H42" s="11">
        <v>0</v>
      </c>
      <c r="I42" s="11"/>
      <c r="J42" s="11">
        <v>0</v>
      </c>
      <c r="K42" s="11"/>
      <c r="L42" s="11">
        <v>0</v>
      </c>
      <c r="M42" s="11"/>
      <c r="N42" s="11">
        <v>1</v>
      </c>
      <c r="O42" s="11"/>
      <c r="P42" s="11"/>
    </row>
    <row r="43" spans="1:16" x14ac:dyDescent="0.2">
      <c r="A43" s="34" t="s">
        <v>81</v>
      </c>
      <c r="B43" s="11"/>
      <c r="C43" s="11"/>
      <c r="D43" s="11"/>
      <c r="E43" s="11"/>
      <c r="F43" s="14"/>
      <c r="H43" s="19"/>
      <c r="I43" s="19"/>
      <c r="J43" s="19"/>
      <c r="K43" s="19"/>
      <c r="L43" s="19"/>
      <c r="M43" s="19"/>
      <c r="N43" s="19"/>
      <c r="O43" s="19"/>
      <c r="P43" s="14"/>
    </row>
    <row r="44" spans="1:16" x14ac:dyDescent="0.2">
      <c r="A44" s="35" t="s">
        <v>79</v>
      </c>
      <c r="B44" s="11">
        <v>662</v>
      </c>
      <c r="C44" s="16">
        <f>B44/SUM(B$44:B$45)</f>
        <v>0.9068493150684932</v>
      </c>
      <c r="D44" s="11">
        <v>227</v>
      </c>
      <c r="E44" s="16">
        <f>D44/SUM(D$44:D$45)</f>
        <v>0.93801652892561982</v>
      </c>
      <c r="F44" s="17">
        <v>0.13270000000000001</v>
      </c>
      <c r="H44" s="11">
        <v>317</v>
      </c>
      <c r="I44" s="16">
        <f>H44/SUM(H$44:H$45)</f>
        <v>0.90830945558739251</v>
      </c>
      <c r="J44" s="11">
        <v>345</v>
      </c>
      <c r="K44" s="16">
        <f>J44/SUM(J$44:J$45)</f>
        <v>0.90551181102362199</v>
      </c>
      <c r="L44" s="11">
        <v>122</v>
      </c>
      <c r="M44" s="16">
        <f>L44/SUM(L$44:L$45)</f>
        <v>0.94573643410852715</v>
      </c>
      <c r="N44" s="11">
        <v>105</v>
      </c>
      <c r="O44" s="16">
        <f>N44/SUM(N$44:N$45)</f>
        <v>0.92920353982300885</v>
      </c>
      <c r="P44" s="17">
        <v>0.47720000000000001</v>
      </c>
    </row>
    <row r="45" spans="1:16" x14ac:dyDescent="0.2">
      <c r="A45" s="35" t="s">
        <v>80</v>
      </c>
      <c r="B45" s="11">
        <v>68</v>
      </c>
      <c r="C45" s="16">
        <f>B45/SUM(B$44:B$45)</f>
        <v>9.3150684931506855E-2</v>
      </c>
      <c r="D45" s="11">
        <v>15</v>
      </c>
      <c r="E45" s="16">
        <f>D45/SUM(D$44:D$45)</f>
        <v>6.1983471074380167E-2</v>
      </c>
      <c r="F45" s="14"/>
      <c r="H45" s="11">
        <v>32</v>
      </c>
      <c r="I45" s="16">
        <f>H45/SUM(H$44:H$45)</f>
        <v>9.1690544412607447E-2</v>
      </c>
      <c r="J45" s="11">
        <v>36</v>
      </c>
      <c r="K45" s="16">
        <f>J45/SUM(J$44:J$45)</f>
        <v>9.4488188976377951E-2</v>
      </c>
      <c r="L45" s="11">
        <v>7</v>
      </c>
      <c r="M45" s="16">
        <f>L45/SUM(L$44:L$45)</f>
        <v>5.4263565891472867E-2</v>
      </c>
      <c r="N45" s="11">
        <v>8</v>
      </c>
      <c r="O45" s="16">
        <f>N45/SUM(N$44:N$45)</f>
        <v>7.0796460176991149E-2</v>
      </c>
      <c r="P45" s="14"/>
    </row>
    <row r="46" spans="1:16" x14ac:dyDescent="0.2">
      <c r="A46" s="35" t="s">
        <v>64</v>
      </c>
      <c r="B46" s="11">
        <v>0</v>
      </c>
      <c r="C46" s="11"/>
      <c r="D46" s="11">
        <v>1</v>
      </c>
      <c r="E46" s="11"/>
      <c r="F46" s="14"/>
      <c r="H46" s="11">
        <v>0</v>
      </c>
      <c r="I46" s="11"/>
      <c r="J46" s="11">
        <v>0</v>
      </c>
      <c r="K46" s="11"/>
      <c r="L46" s="11">
        <v>0</v>
      </c>
      <c r="M46" s="11"/>
      <c r="N46" s="11">
        <v>1</v>
      </c>
      <c r="O46" s="11"/>
      <c r="P46" s="14"/>
    </row>
    <row r="47" spans="1:16" x14ac:dyDescent="0.2">
      <c r="A47" s="36" t="s">
        <v>82</v>
      </c>
      <c r="B47" s="14"/>
      <c r="C47" s="14"/>
      <c r="D47" s="14"/>
      <c r="E47" s="14"/>
      <c r="F47" s="14"/>
      <c r="H47" s="32"/>
      <c r="I47" s="32"/>
      <c r="J47" s="32"/>
      <c r="K47" s="32"/>
      <c r="L47" s="32"/>
      <c r="M47" s="32"/>
      <c r="N47" s="32"/>
      <c r="O47" s="32"/>
      <c r="P47" s="14"/>
    </row>
    <row r="48" spans="1:16" x14ac:dyDescent="0.2">
      <c r="A48" s="35" t="s">
        <v>79</v>
      </c>
      <c r="B48" s="11">
        <v>643</v>
      </c>
      <c r="C48" s="16">
        <f>B48/SUM(B$48:B$49)</f>
        <v>0.88082191780821917</v>
      </c>
      <c r="D48" s="11">
        <v>219</v>
      </c>
      <c r="E48" s="16">
        <f>D48/SUM(D$48:D$49)</f>
        <v>0.9049586776859504</v>
      </c>
      <c r="F48" s="17">
        <v>0.3044</v>
      </c>
      <c r="H48" s="11">
        <v>310</v>
      </c>
      <c r="I48" s="16">
        <f>H48/SUM(H$48:H$49)</f>
        <v>0.88825214899713467</v>
      </c>
      <c r="J48" s="11">
        <v>333</v>
      </c>
      <c r="K48" s="16">
        <f>J48/SUM(J$48:J$49)</f>
        <v>0.87401574803149606</v>
      </c>
      <c r="L48" s="11">
        <v>116</v>
      </c>
      <c r="M48" s="16">
        <f>L48/SUM(L$48:L$49)</f>
        <v>0.89922480620155043</v>
      </c>
      <c r="N48" s="11">
        <v>103</v>
      </c>
      <c r="O48" s="16">
        <f>N48/SUM(N$48:N$49)</f>
        <v>0.91150442477876104</v>
      </c>
      <c r="P48" s="17">
        <v>0.67920000000000003</v>
      </c>
    </row>
    <row r="49" spans="1:16" x14ac:dyDescent="0.2">
      <c r="A49" s="35" t="s">
        <v>80</v>
      </c>
      <c r="B49" s="11">
        <v>87</v>
      </c>
      <c r="C49" s="16">
        <f>B49/SUM(B$48:B$49)</f>
        <v>0.11917808219178082</v>
      </c>
      <c r="D49" s="11">
        <v>23</v>
      </c>
      <c r="E49" s="16">
        <f>D49/SUM(D$48:D$49)</f>
        <v>9.5041322314049589E-2</v>
      </c>
      <c r="F49" s="11"/>
      <c r="H49" s="11">
        <v>39</v>
      </c>
      <c r="I49" s="16">
        <f>H49/SUM(H$48:H$49)</f>
        <v>0.11174785100286533</v>
      </c>
      <c r="J49" s="11">
        <v>48</v>
      </c>
      <c r="K49" s="16">
        <f>J49/SUM(J$48:J$49)</f>
        <v>0.12598425196850394</v>
      </c>
      <c r="L49" s="11">
        <v>13</v>
      </c>
      <c r="M49" s="16">
        <f>L49/SUM(L$48:L$49)</f>
        <v>0.10077519379844961</v>
      </c>
      <c r="N49" s="11">
        <v>10</v>
      </c>
      <c r="O49" s="16">
        <f>N49/SUM(N$48:N$49)</f>
        <v>8.8495575221238937E-2</v>
      </c>
      <c r="P49" s="11"/>
    </row>
    <row r="50" spans="1:16" x14ac:dyDescent="0.2">
      <c r="A50" s="35" t="s">
        <v>64</v>
      </c>
      <c r="B50" s="11">
        <v>0</v>
      </c>
      <c r="C50" s="11"/>
      <c r="D50" s="11">
        <v>0</v>
      </c>
      <c r="E50" s="11"/>
      <c r="F50" s="11"/>
      <c r="H50" s="11">
        <v>0</v>
      </c>
      <c r="I50" s="11"/>
      <c r="J50" s="11">
        <v>0</v>
      </c>
      <c r="K50" s="11"/>
      <c r="L50" s="11">
        <v>0</v>
      </c>
      <c r="M50" s="11"/>
      <c r="N50" s="11">
        <v>1</v>
      </c>
      <c r="O50" s="11"/>
      <c r="P50" s="11"/>
    </row>
    <row r="51" spans="1:16" x14ac:dyDescent="0.2">
      <c r="A51" s="36" t="s">
        <v>83</v>
      </c>
      <c r="B51" s="14"/>
      <c r="C51" s="14"/>
      <c r="D51" s="14"/>
      <c r="E51" s="14"/>
      <c r="F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x14ac:dyDescent="0.2">
      <c r="A52" s="35" t="s">
        <v>84</v>
      </c>
      <c r="B52" s="11">
        <v>696</v>
      </c>
      <c r="C52" s="16">
        <f>B52/SUM(B$52:B$53)</f>
        <v>0.95342465753424654</v>
      </c>
      <c r="D52" s="11">
        <v>236</v>
      </c>
      <c r="E52" s="16">
        <f>D52/SUM(D$52:D$53)</f>
        <v>0.97520661157024791</v>
      </c>
      <c r="F52" s="17">
        <v>0.13930000000000001</v>
      </c>
      <c r="H52" s="11">
        <v>333</v>
      </c>
      <c r="I52" s="16">
        <f>H52/SUM(H$52:H$53)</f>
        <v>0.95415472779369626</v>
      </c>
      <c r="J52" s="11">
        <v>363</v>
      </c>
      <c r="K52" s="16">
        <f>J52/SUM(J$52:J$53)</f>
        <v>0.952755905511811</v>
      </c>
      <c r="L52" s="11">
        <v>127</v>
      </c>
      <c r="M52" s="16">
        <f>L52/SUM(L$52:L$53)</f>
        <v>0.98449612403100772</v>
      </c>
      <c r="N52" s="11">
        <v>109</v>
      </c>
      <c r="O52" s="16">
        <f>N52/SUM(N$52:N$53)</f>
        <v>0.96460176991150437</v>
      </c>
      <c r="P52" s="17">
        <v>0.42370000000000002</v>
      </c>
    </row>
    <row r="53" spans="1:16" x14ac:dyDescent="0.2">
      <c r="A53" s="35" t="s">
        <v>85</v>
      </c>
      <c r="B53" s="11">
        <v>34</v>
      </c>
      <c r="C53" s="16">
        <f>B53/SUM(B$52:B$53)</f>
        <v>4.6575342465753428E-2</v>
      </c>
      <c r="D53" s="11">
        <v>6</v>
      </c>
      <c r="E53" s="16">
        <f>D53/SUM(D$52:D$53)</f>
        <v>2.4793388429752067E-2</v>
      </c>
      <c r="F53" s="11"/>
      <c r="H53" s="11">
        <v>16</v>
      </c>
      <c r="I53" s="16">
        <f>H53/SUM(H$52:H$53)</f>
        <v>4.5845272206303724E-2</v>
      </c>
      <c r="J53" s="11">
        <v>18</v>
      </c>
      <c r="K53" s="16">
        <f>J53/SUM(J$52:J$53)</f>
        <v>4.7244094488188976E-2</v>
      </c>
      <c r="L53" s="11">
        <v>2</v>
      </c>
      <c r="M53" s="16">
        <f>L53/SUM(L$52:L$53)</f>
        <v>1.5503875968992248E-2</v>
      </c>
      <c r="N53" s="11">
        <v>4</v>
      </c>
      <c r="O53" s="16">
        <f>N53/SUM(N$52:N$53)</f>
        <v>3.5398230088495575E-2</v>
      </c>
      <c r="P53" s="11"/>
    </row>
    <row r="54" spans="1:16" x14ac:dyDescent="0.2">
      <c r="A54" s="35" t="s">
        <v>64</v>
      </c>
      <c r="B54" s="11">
        <v>0</v>
      </c>
      <c r="C54" s="11"/>
      <c r="D54" s="11">
        <v>1</v>
      </c>
      <c r="E54" s="11"/>
      <c r="F54" s="11"/>
      <c r="H54" s="11">
        <v>0</v>
      </c>
      <c r="I54" s="11"/>
      <c r="J54" s="11">
        <v>0</v>
      </c>
      <c r="K54" s="11"/>
      <c r="L54" s="11">
        <v>0</v>
      </c>
      <c r="M54" s="11"/>
      <c r="N54" s="11">
        <v>1</v>
      </c>
      <c r="O54" s="11"/>
      <c r="P54" s="11"/>
    </row>
    <row r="55" spans="1:16" x14ac:dyDescent="0.2">
      <c r="A55" s="14"/>
      <c r="B55" s="14"/>
      <c r="C55" s="14"/>
      <c r="D55" s="14"/>
      <c r="E55" s="14"/>
      <c r="F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ht="11.4" x14ac:dyDescent="0.2">
      <c r="A56" s="14" t="s">
        <v>86</v>
      </c>
      <c r="B56" s="11">
        <v>33.1</v>
      </c>
      <c r="C56" s="11" t="s">
        <v>87</v>
      </c>
      <c r="D56" s="11">
        <v>8.1999999999999993</v>
      </c>
      <c r="E56" s="11" t="s">
        <v>88</v>
      </c>
      <c r="F56" s="24" t="s">
        <v>50</v>
      </c>
      <c r="H56" s="11">
        <v>29.5</v>
      </c>
      <c r="I56" s="11" t="s">
        <v>89</v>
      </c>
      <c r="J56" s="11">
        <v>36.6</v>
      </c>
      <c r="K56" s="11" t="s">
        <v>87</v>
      </c>
      <c r="L56" s="11">
        <v>6.9</v>
      </c>
      <c r="M56" s="11" t="s">
        <v>90</v>
      </c>
      <c r="N56" s="11">
        <v>8.6999999999999993</v>
      </c>
      <c r="O56" s="11" t="s">
        <v>91</v>
      </c>
      <c r="P56" s="24" t="s">
        <v>50</v>
      </c>
    </row>
    <row r="57" spans="1:16" x14ac:dyDescent="0.2">
      <c r="A57" s="14"/>
      <c r="B57" s="11"/>
      <c r="C57" s="11"/>
      <c r="D57" s="11"/>
      <c r="E57" s="11"/>
      <c r="F57" s="17"/>
      <c r="H57" s="11"/>
      <c r="I57" s="11"/>
      <c r="J57" s="11"/>
      <c r="K57" s="11"/>
      <c r="L57" s="11"/>
      <c r="M57" s="11"/>
      <c r="N57" s="11"/>
      <c r="O57" s="11"/>
      <c r="P57" s="17"/>
    </row>
    <row r="58" spans="1:16" x14ac:dyDescent="0.2">
      <c r="A58" s="14" t="s">
        <v>92</v>
      </c>
      <c r="B58" s="11">
        <v>67.5</v>
      </c>
      <c r="C58" s="11" t="s">
        <v>93</v>
      </c>
      <c r="D58" s="11">
        <v>66</v>
      </c>
      <c r="E58" s="11" t="s">
        <v>94</v>
      </c>
      <c r="F58" s="17">
        <v>0.40179999999999999</v>
      </c>
      <c r="H58" s="11">
        <v>67</v>
      </c>
      <c r="I58" s="11" t="s">
        <v>93</v>
      </c>
      <c r="J58" s="11">
        <v>68</v>
      </c>
      <c r="K58" s="11" t="s">
        <v>94</v>
      </c>
      <c r="L58" s="11">
        <v>64</v>
      </c>
      <c r="M58" s="11" t="s">
        <v>95</v>
      </c>
      <c r="N58" s="11">
        <v>68</v>
      </c>
      <c r="O58" s="11" t="s">
        <v>94</v>
      </c>
      <c r="P58" s="17">
        <v>0.47149999999999997</v>
      </c>
    </row>
    <row r="59" spans="1:16" x14ac:dyDescent="0.2">
      <c r="A59" s="14"/>
      <c r="B59" s="11"/>
      <c r="C59" s="11"/>
      <c r="D59" s="11"/>
      <c r="E59" s="11"/>
      <c r="F59" s="17"/>
      <c r="H59" s="11"/>
      <c r="I59" s="11"/>
      <c r="J59" s="11"/>
      <c r="K59" s="11"/>
      <c r="L59" s="11"/>
      <c r="M59" s="11"/>
      <c r="N59" s="11"/>
      <c r="O59" s="11"/>
      <c r="P59" s="17"/>
    </row>
    <row r="60" spans="1:16" x14ac:dyDescent="0.2">
      <c r="A60" s="18" t="s">
        <v>96</v>
      </c>
      <c r="B60" s="11">
        <v>40.5</v>
      </c>
      <c r="C60" s="11" t="s">
        <v>93</v>
      </c>
      <c r="D60" s="11">
        <v>22.6</v>
      </c>
      <c r="E60" s="11" t="s">
        <v>97</v>
      </c>
      <c r="F60" s="24" t="s">
        <v>50</v>
      </c>
      <c r="H60" s="11">
        <v>38.5</v>
      </c>
      <c r="I60" s="11" t="s">
        <v>93</v>
      </c>
      <c r="J60" s="11">
        <v>41.5</v>
      </c>
      <c r="K60" s="11" t="s">
        <v>98</v>
      </c>
      <c r="L60" s="11">
        <v>19</v>
      </c>
      <c r="M60" s="11" t="s">
        <v>94</v>
      </c>
      <c r="N60" s="11">
        <v>29</v>
      </c>
      <c r="O60" s="11" t="s">
        <v>97</v>
      </c>
      <c r="P60" s="24" t="s">
        <v>50</v>
      </c>
    </row>
    <row r="61" spans="1:16" x14ac:dyDescent="0.2">
      <c r="A61" s="14"/>
      <c r="B61" s="14"/>
      <c r="C61" s="14"/>
      <c r="D61" s="14"/>
      <c r="E61" s="14"/>
      <c r="F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x14ac:dyDescent="0.2">
      <c r="A62" s="9" t="s">
        <v>99</v>
      </c>
      <c r="B62" s="14"/>
      <c r="C62" s="14"/>
      <c r="D62" s="14"/>
      <c r="E62" s="14"/>
      <c r="F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x14ac:dyDescent="0.2">
      <c r="A63" s="15" t="s">
        <v>100</v>
      </c>
      <c r="B63" s="11">
        <v>165</v>
      </c>
      <c r="C63" s="16">
        <f>B63/SUM(B$63:B$72)</f>
        <v>0.22790055248618785</v>
      </c>
      <c r="D63" s="11">
        <v>55</v>
      </c>
      <c r="E63" s="16">
        <f>D63/SUM(D$63:D$72)</f>
        <v>0.22916666666666666</v>
      </c>
      <c r="F63" s="17">
        <v>0.9677</v>
      </c>
      <c r="H63" s="11">
        <v>73</v>
      </c>
      <c r="I63" s="16">
        <f>H63/SUM(H$63:H$72)</f>
        <v>0.20977011494252873</v>
      </c>
      <c r="J63" s="11">
        <v>92</v>
      </c>
      <c r="K63" s="16">
        <f>J63/SUM(J$63:J$72)</f>
        <v>0.24468085106382978</v>
      </c>
      <c r="L63" s="11">
        <v>32</v>
      </c>
      <c r="M63" s="16">
        <f>L63/SUM(L$63:L$72)</f>
        <v>0.25396825396825395</v>
      </c>
      <c r="N63" s="11">
        <v>23</v>
      </c>
      <c r="O63" s="16">
        <f>N63/SUM(N$63:N$72)</f>
        <v>0.20175438596491227</v>
      </c>
      <c r="P63" s="17">
        <v>0.53620000000000001</v>
      </c>
    </row>
    <row r="64" spans="1:16" x14ac:dyDescent="0.2">
      <c r="A64" s="15" t="s">
        <v>101</v>
      </c>
      <c r="B64" s="11">
        <v>88</v>
      </c>
      <c r="C64" s="16">
        <f t="shared" ref="C64:E72" si="10">B64/SUM(B$63:B$72)</f>
        <v>0.12154696132596685</v>
      </c>
      <c r="D64" s="11">
        <v>11</v>
      </c>
      <c r="E64" s="16">
        <f t="shared" si="10"/>
        <v>4.583333333333333E-2</v>
      </c>
      <c r="F64" s="24">
        <v>1E-3</v>
      </c>
      <c r="H64" s="11">
        <v>43</v>
      </c>
      <c r="I64" s="16">
        <f t="shared" ref="I64:I72" si="11">H64/SUM(H$63:H$72)</f>
        <v>0.1235632183908046</v>
      </c>
      <c r="J64" s="11">
        <v>45</v>
      </c>
      <c r="K64" s="16">
        <f t="shared" ref="K64:K72" si="12">J64/SUM(J$63:J$72)</f>
        <v>0.11968085106382979</v>
      </c>
      <c r="L64" s="11">
        <v>5</v>
      </c>
      <c r="M64" s="16">
        <f t="shared" ref="M64:M72" si="13">L64/SUM(L$63:L$72)</f>
        <v>3.968253968253968E-2</v>
      </c>
      <c r="N64" s="11">
        <v>6</v>
      </c>
      <c r="O64" s="16">
        <f t="shared" ref="O64:O72" si="14">N64/SUM(N$63:N$72)</f>
        <v>5.2631578947368418E-2</v>
      </c>
      <c r="P64" s="24">
        <v>0.01</v>
      </c>
    </row>
    <row r="65" spans="1:16" x14ac:dyDescent="0.2">
      <c r="A65" s="15" t="s">
        <v>102</v>
      </c>
      <c r="B65" s="11">
        <v>77</v>
      </c>
      <c r="C65" s="16">
        <f t="shared" si="10"/>
        <v>0.106353591160221</v>
      </c>
      <c r="D65" s="11">
        <v>72</v>
      </c>
      <c r="E65" s="16">
        <f t="shared" si="10"/>
        <v>0.3</v>
      </c>
      <c r="F65" s="10" t="s">
        <v>50</v>
      </c>
      <c r="H65" s="11">
        <v>37</v>
      </c>
      <c r="I65" s="16">
        <f t="shared" si="11"/>
        <v>0.10632183908045977</v>
      </c>
      <c r="J65" s="11">
        <v>40</v>
      </c>
      <c r="K65" s="16">
        <f t="shared" si="12"/>
        <v>0.10638297872340426</v>
      </c>
      <c r="L65" s="11">
        <v>39</v>
      </c>
      <c r="M65" s="16">
        <f t="shared" si="13"/>
        <v>0.30952380952380953</v>
      </c>
      <c r="N65" s="11">
        <v>33</v>
      </c>
      <c r="O65" s="16">
        <f t="shared" si="14"/>
        <v>0.28947368421052633</v>
      </c>
      <c r="P65" s="10" t="s">
        <v>50</v>
      </c>
    </row>
    <row r="66" spans="1:16" x14ac:dyDescent="0.2">
      <c r="A66" s="15" t="s">
        <v>103</v>
      </c>
      <c r="B66" s="11">
        <v>9</v>
      </c>
      <c r="C66" s="16">
        <f t="shared" si="10"/>
        <v>1.2430939226519336E-2</v>
      </c>
      <c r="D66" s="11">
        <v>1</v>
      </c>
      <c r="E66" s="16">
        <f t="shared" si="10"/>
        <v>4.1666666666666666E-3</v>
      </c>
      <c r="F66" s="17">
        <v>0.4657</v>
      </c>
      <c r="H66" s="11">
        <v>4</v>
      </c>
      <c r="I66" s="16">
        <f t="shared" si="11"/>
        <v>1.1494252873563218E-2</v>
      </c>
      <c r="J66" s="11">
        <v>5</v>
      </c>
      <c r="K66" s="16">
        <f t="shared" si="12"/>
        <v>1.3297872340425532E-2</v>
      </c>
      <c r="L66" s="11">
        <v>0</v>
      </c>
      <c r="M66" s="16">
        <f t="shared" si="13"/>
        <v>0</v>
      </c>
      <c r="N66" s="11">
        <v>1</v>
      </c>
      <c r="O66" s="16">
        <f t="shared" si="14"/>
        <v>8.771929824561403E-3</v>
      </c>
      <c r="P66" s="17">
        <v>0.63580000000000003</v>
      </c>
    </row>
    <row r="67" spans="1:16" x14ac:dyDescent="0.2">
      <c r="A67" s="15" t="s">
        <v>4</v>
      </c>
      <c r="B67" s="11">
        <v>18</v>
      </c>
      <c r="C67" s="16">
        <f t="shared" si="10"/>
        <v>2.4861878453038673E-2</v>
      </c>
      <c r="D67" s="11">
        <v>1</v>
      </c>
      <c r="E67" s="16">
        <f t="shared" si="10"/>
        <v>4.1666666666666666E-3</v>
      </c>
      <c r="F67" s="17">
        <v>5.7200000000000001E-2</v>
      </c>
      <c r="H67" s="11">
        <v>6</v>
      </c>
      <c r="I67" s="16">
        <f t="shared" si="11"/>
        <v>1.7241379310344827E-2</v>
      </c>
      <c r="J67" s="11">
        <v>12</v>
      </c>
      <c r="K67" s="16">
        <f t="shared" si="12"/>
        <v>3.1914893617021274E-2</v>
      </c>
      <c r="L67" s="11">
        <v>1</v>
      </c>
      <c r="M67" s="16">
        <f t="shared" si="13"/>
        <v>7.9365079365079361E-3</v>
      </c>
      <c r="N67" s="11">
        <v>0</v>
      </c>
      <c r="O67" s="16">
        <f t="shared" si="14"/>
        <v>0</v>
      </c>
      <c r="P67" s="17">
        <v>0.1021</v>
      </c>
    </row>
    <row r="68" spans="1:16" x14ac:dyDescent="0.2">
      <c r="A68" s="15" t="s">
        <v>104</v>
      </c>
      <c r="B68" s="11">
        <v>13</v>
      </c>
      <c r="C68" s="16">
        <f t="shared" si="10"/>
        <v>1.7955801104972375E-2</v>
      </c>
      <c r="D68" s="11">
        <v>1</v>
      </c>
      <c r="E68" s="16">
        <f t="shared" si="10"/>
        <v>4.1666666666666666E-3</v>
      </c>
      <c r="F68" s="17">
        <v>0.20899999999999999</v>
      </c>
      <c r="H68" s="11">
        <v>6</v>
      </c>
      <c r="I68" s="16">
        <f t="shared" si="11"/>
        <v>1.7241379310344827E-2</v>
      </c>
      <c r="J68" s="11">
        <v>7</v>
      </c>
      <c r="K68" s="16">
        <f t="shared" si="12"/>
        <v>1.8617021276595744E-2</v>
      </c>
      <c r="L68" s="11">
        <v>0</v>
      </c>
      <c r="M68" s="16">
        <f t="shared" si="13"/>
        <v>0</v>
      </c>
      <c r="N68" s="11">
        <v>1</v>
      </c>
      <c r="O68" s="16">
        <f t="shared" si="14"/>
        <v>8.771929824561403E-3</v>
      </c>
      <c r="P68" s="17">
        <v>0.43340000000000001</v>
      </c>
    </row>
    <row r="69" spans="1:16" x14ac:dyDescent="0.2">
      <c r="A69" s="15" t="s">
        <v>105</v>
      </c>
      <c r="B69" s="11">
        <v>171</v>
      </c>
      <c r="C69" s="16">
        <f t="shared" si="10"/>
        <v>0.23618784530386741</v>
      </c>
      <c r="D69" s="11">
        <v>47</v>
      </c>
      <c r="E69" s="16">
        <f t="shared" si="10"/>
        <v>0.19583333333333333</v>
      </c>
      <c r="F69" s="17">
        <v>0.1953</v>
      </c>
      <c r="H69" s="11">
        <v>90</v>
      </c>
      <c r="I69" s="16">
        <f t="shared" si="11"/>
        <v>0.25862068965517243</v>
      </c>
      <c r="J69" s="11">
        <v>81</v>
      </c>
      <c r="K69" s="16">
        <f t="shared" si="12"/>
        <v>0.21542553191489361</v>
      </c>
      <c r="L69" s="11">
        <v>24</v>
      </c>
      <c r="M69" s="16">
        <f t="shared" si="13"/>
        <v>0.19047619047619047</v>
      </c>
      <c r="N69" s="11">
        <v>23</v>
      </c>
      <c r="O69" s="16">
        <f t="shared" si="14"/>
        <v>0.20175438596491227</v>
      </c>
      <c r="P69" s="17">
        <v>0.30209999999999998</v>
      </c>
    </row>
    <row r="70" spans="1:16" x14ac:dyDescent="0.2">
      <c r="A70" s="15" t="s">
        <v>106</v>
      </c>
      <c r="B70" s="11">
        <v>12</v>
      </c>
      <c r="C70" s="16">
        <f t="shared" si="10"/>
        <v>1.6574585635359115E-2</v>
      </c>
      <c r="D70" s="11">
        <v>2</v>
      </c>
      <c r="E70" s="16">
        <f t="shared" si="10"/>
        <v>8.3333333333333332E-3</v>
      </c>
      <c r="F70" s="17">
        <v>0.53649999999999998</v>
      </c>
      <c r="H70" s="11">
        <v>7</v>
      </c>
      <c r="I70" s="16">
        <f t="shared" si="11"/>
        <v>2.0114942528735632E-2</v>
      </c>
      <c r="J70" s="11">
        <v>5</v>
      </c>
      <c r="K70" s="16">
        <f t="shared" si="12"/>
        <v>1.3297872340425532E-2</v>
      </c>
      <c r="L70" s="11">
        <v>2</v>
      </c>
      <c r="M70" s="16">
        <f t="shared" si="13"/>
        <v>1.5873015873015872E-2</v>
      </c>
      <c r="N70" s="11">
        <v>0</v>
      </c>
      <c r="O70" s="16">
        <f t="shared" si="14"/>
        <v>0</v>
      </c>
      <c r="P70" s="17">
        <v>0.47599999999999998</v>
      </c>
    </row>
    <row r="71" spans="1:16" x14ac:dyDescent="0.2">
      <c r="A71" s="37" t="s">
        <v>107</v>
      </c>
      <c r="B71" s="11">
        <v>32</v>
      </c>
      <c r="C71" s="16">
        <f t="shared" si="10"/>
        <v>4.4198895027624308E-2</v>
      </c>
      <c r="D71" s="11">
        <v>23</v>
      </c>
      <c r="E71" s="16">
        <f t="shared" si="10"/>
        <v>9.583333333333334E-2</v>
      </c>
      <c r="F71" s="24">
        <v>2.8E-3</v>
      </c>
      <c r="H71" s="11">
        <v>19</v>
      </c>
      <c r="I71" s="16">
        <f t="shared" si="11"/>
        <v>5.459770114942529E-2</v>
      </c>
      <c r="J71" s="11">
        <v>13</v>
      </c>
      <c r="K71" s="16">
        <f t="shared" si="12"/>
        <v>3.4574468085106384E-2</v>
      </c>
      <c r="L71" s="11">
        <v>13</v>
      </c>
      <c r="M71" s="16">
        <f t="shared" si="13"/>
        <v>0.10317460317460317</v>
      </c>
      <c r="N71" s="11">
        <v>10</v>
      </c>
      <c r="O71" s="16">
        <f t="shared" si="14"/>
        <v>8.771929824561403E-2</v>
      </c>
      <c r="P71" s="24">
        <v>1.4500000000000001E-2</v>
      </c>
    </row>
    <row r="72" spans="1:16" x14ac:dyDescent="0.2">
      <c r="A72" s="15" t="s">
        <v>108</v>
      </c>
      <c r="B72" s="11">
        <v>139</v>
      </c>
      <c r="C72" s="16">
        <f t="shared" si="10"/>
        <v>0.1919889502762431</v>
      </c>
      <c r="D72" s="11">
        <v>27</v>
      </c>
      <c r="E72" s="16">
        <f t="shared" si="10"/>
        <v>0.1125</v>
      </c>
      <c r="F72" s="24">
        <v>4.7000000000000002E-3</v>
      </c>
      <c r="H72" s="11">
        <v>63</v>
      </c>
      <c r="I72" s="16">
        <f t="shared" si="11"/>
        <v>0.18103448275862069</v>
      </c>
      <c r="J72" s="11">
        <v>76</v>
      </c>
      <c r="K72" s="16">
        <f t="shared" si="12"/>
        <v>0.20212765957446807</v>
      </c>
      <c r="L72" s="11">
        <v>10</v>
      </c>
      <c r="M72" s="16">
        <f t="shared" si="13"/>
        <v>7.9365079365079361E-2</v>
      </c>
      <c r="N72" s="11">
        <v>17</v>
      </c>
      <c r="O72" s="16">
        <f t="shared" si="14"/>
        <v>0.14912280701754385</v>
      </c>
      <c r="P72" s="24">
        <v>1.41E-2</v>
      </c>
    </row>
    <row r="73" spans="1:16" x14ac:dyDescent="0.2">
      <c r="A73" s="15" t="s">
        <v>64</v>
      </c>
      <c r="B73" s="11">
        <v>6</v>
      </c>
      <c r="C73" s="11"/>
      <c r="D73" s="11">
        <v>3</v>
      </c>
      <c r="E73" s="11"/>
      <c r="F73" s="11"/>
      <c r="H73" s="11">
        <v>1</v>
      </c>
      <c r="I73" s="11"/>
      <c r="J73" s="11">
        <v>5</v>
      </c>
      <c r="K73" s="11"/>
      <c r="L73" s="11">
        <v>3</v>
      </c>
      <c r="M73" s="11"/>
      <c r="N73" s="11">
        <v>0</v>
      </c>
      <c r="O73" s="11"/>
      <c r="P73" s="11"/>
    </row>
    <row r="74" spans="1:16" x14ac:dyDescent="0.2">
      <c r="A74" s="18" t="s">
        <v>109</v>
      </c>
      <c r="B74" s="11"/>
      <c r="C74" s="11"/>
      <c r="D74" s="11"/>
      <c r="E74" s="11"/>
      <c r="F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2">
      <c r="A75" s="15" t="s">
        <v>73</v>
      </c>
      <c r="B75" s="11">
        <v>572</v>
      </c>
      <c r="C75" s="16">
        <f>B75/SUM(B$75:B$76)</f>
        <v>0.8374816983894583</v>
      </c>
      <c r="D75" s="11">
        <v>206</v>
      </c>
      <c r="E75" s="16">
        <f>D75/SUM(D$75:D$76)</f>
        <v>0.88034188034188032</v>
      </c>
      <c r="F75" s="17">
        <v>0.1164</v>
      </c>
      <c r="H75" s="11">
        <v>273</v>
      </c>
      <c r="I75" s="16">
        <f>H75/SUM(H$75:H$76)</f>
        <v>0.82727272727272727</v>
      </c>
      <c r="J75" s="11">
        <v>300</v>
      </c>
      <c r="K75" s="16">
        <f>J75/SUM(J$75:J$76)</f>
        <v>0.84745762711864403</v>
      </c>
      <c r="L75" s="11">
        <v>110</v>
      </c>
      <c r="M75" s="16">
        <f>L75/SUM(L$75:L$76)</f>
        <v>0.87301587301587302</v>
      </c>
      <c r="N75" s="11">
        <v>96</v>
      </c>
      <c r="O75" s="16">
        <f>N75/SUM(N$75:N$76)</f>
        <v>0.88888888888888884</v>
      </c>
      <c r="P75" s="17">
        <v>0.37340000000000001</v>
      </c>
    </row>
    <row r="76" spans="1:16" x14ac:dyDescent="0.2">
      <c r="A76" s="15" t="s">
        <v>74</v>
      </c>
      <c r="B76" s="11">
        <v>111</v>
      </c>
      <c r="C76" s="16">
        <f>B76/SUM(B$75:B$76)</f>
        <v>0.16251830161054173</v>
      </c>
      <c r="D76" s="11">
        <v>28</v>
      </c>
      <c r="E76" s="16">
        <f>D76/SUM(D$75:D$76)</f>
        <v>0.11965811965811966</v>
      </c>
      <c r="F76" s="11"/>
      <c r="H76" s="11">
        <v>57</v>
      </c>
      <c r="I76" s="16">
        <f>H76/SUM(H$75:H$76)</f>
        <v>0.17272727272727273</v>
      </c>
      <c r="J76" s="11">
        <v>54</v>
      </c>
      <c r="K76" s="16">
        <f>J76/SUM(J$75:J$76)</f>
        <v>0.15254237288135594</v>
      </c>
      <c r="L76" s="11">
        <v>16</v>
      </c>
      <c r="M76" s="16">
        <f>L76/SUM(L$75:L$76)</f>
        <v>0.12698412698412698</v>
      </c>
      <c r="N76" s="11">
        <v>12</v>
      </c>
      <c r="O76" s="16">
        <f>N76/SUM(N$75:N$76)</f>
        <v>0.1111111111111111</v>
      </c>
      <c r="P76" s="11"/>
    </row>
    <row r="77" spans="1:16" x14ac:dyDescent="0.2">
      <c r="A77" s="15" t="s">
        <v>64</v>
      </c>
      <c r="B77" s="11">
        <v>46</v>
      </c>
      <c r="C77" s="11"/>
      <c r="D77" s="11">
        <v>9</v>
      </c>
      <c r="E77" s="11"/>
      <c r="F77" s="11"/>
      <c r="H77" s="11">
        <v>19</v>
      </c>
      <c r="I77" s="11"/>
      <c r="J77" s="11">
        <v>27</v>
      </c>
      <c r="K77" s="11"/>
      <c r="L77" s="11">
        <v>3</v>
      </c>
      <c r="M77" s="11"/>
      <c r="N77" s="11">
        <v>6</v>
      </c>
      <c r="O77" s="11"/>
      <c r="P77" s="11"/>
    </row>
    <row r="78" spans="1:16" x14ac:dyDescent="0.2">
      <c r="H78" s="36"/>
      <c r="I78" s="36"/>
      <c r="J78" s="36"/>
      <c r="K78" s="36"/>
      <c r="L78" s="36"/>
      <c r="M78" s="36"/>
      <c r="N78" s="36"/>
      <c r="O78" s="36"/>
    </row>
    <row r="79" spans="1:16" x14ac:dyDescent="0.2">
      <c r="A79" s="14" t="s">
        <v>110</v>
      </c>
      <c r="B79" s="11"/>
      <c r="C79" s="11"/>
      <c r="D79" s="11"/>
      <c r="E79" s="11"/>
      <c r="F79" s="11"/>
      <c r="H79" s="19"/>
      <c r="I79" s="19"/>
      <c r="J79" s="19"/>
      <c r="K79" s="19"/>
      <c r="L79" s="19"/>
      <c r="M79" s="19"/>
      <c r="N79" s="19"/>
      <c r="O79" s="19"/>
      <c r="P79" s="11"/>
    </row>
    <row r="80" spans="1:16" x14ac:dyDescent="0.2">
      <c r="A80" s="15" t="s">
        <v>111</v>
      </c>
      <c r="B80" s="11">
        <v>528</v>
      </c>
      <c r="C80" s="16">
        <f>B80/SUM(B$80:B$81)</f>
        <v>0.7415730337078652</v>
      </c>
      <c r="D80" s="11">
        <v>196</v>
      </c>
      <c r="E80" s="16">
        <f>D80/SUM(D$80:D$81)</f>
        <v>0.82352941176470584</v>
      </c>
      <c r="F80" s="24">
        <v>1.01E-2</v>
      </c>
      <c r="H80" s="11">
        <v>248</v>
      </c>
      <c r="I80" s="16">
        <f>H80/SUM(H$80:H$81)</f>
        <v>0.72514619883040932</v>
      </c>
      <c r="J80" s="11">
        <v>280</v>
      </c>
      <c r="K80" s="16">
        <f>J80/SUM(J$80:J$81)</f>
        <v>0.7567567567567568</v>
      </c>
      <c r="L80" s="11">
        <v>107</v>
      </c>
      <c r="M80" s="16">
        <f>L80/SUM(L$80:L$81)</f>
        <v>0.84251968503937003</v>
      </c>
      <c r="N80" s="11">
        <v>89</v>
      </c>
      <c r="O80" s="16">
        <f>N80/SUM(N$80:N$81)</f>
        <v>0.80180180180180183</v>
      </c>
      <c r="P80" s="24">
        <v>4.3400000000000001E-2</v>
      </c>
    </row>
    <row r="81" spans="1:17" x14ac:dyDescent="0.2">
      <c r="A81" s="15" t="s">
        <v>112</v>
      </c>
      <c r="B81" s="11">
        <v>184</v>
      </c>
      <c r="C81" s="16">
        <f>B81/SUM(B$80:B$81)</f>
        <v>0.25842696629213485</v>
      </c>
      <c r="D81" s="11">
        <v>42</v>
      </c>
      <c r="E81" s="16">
        <f>D81/SUM(D$80:D$81)</f>
        <v>0.17647058823529413</v>
      </c>
      <c r="F81" s="11"/>
      <c r="H81" s="11">
        <v>94</v>
      </c>
      <c r="I81" s="16">
        <f>H81/SUM(H$80:H$81)</f>
        <v>0.27485380116959063</v>
      </c>
      <c r="J81" s="11">
        <v>90</v>
      </c>
      <c r="K81" s="16">
        <f>J81/SUM(J$80:J$81)</f>
        <v>0.24324324324324326</v>
      </c>
      <c r="L81" s="11">
        <v>20</v>
      </c>
      <c r="M81" s="16">
        <f>L81/SUM(L$80:L$81)</f>
        <v>0.15748031496062992</v>
      </c>
      <c r="N81" s="11">
        <v>22</v>
      </c>
      <c r="O81" s="16">
        <f>N81/SUM(N$80:N$81)</f>
        <v>0.1981981981981982</v>
      </c>
      <c r="P81" s="11"/>
    </row>
    <row r="82" spans="1:17" x14ac:dyDescent="0.2">
      <c r="A82" s="15" t="s">
        <v>113</v>
      </c>
      <c r="B82" s="11">
        <v>18</v>
      </c>
      <c r="C82" s="11"/>
      <c r="D82" s="11">
        <v>5</v>
      </c>
      <c r="E82" s="11"/>
      <c r="F82" s="11"/>
      <c r="H82" s="11">
        <v>7</v>
      </c>
      <c r="I82" s="11"/>
      <c r="J82" s="11">
        <v>11</v>
      </c>
      <c r="K82" s="11"/>
      <c r="L82" s="11">
        <v>2</v>
      </c>
      <c r="M82" s="11"/>
      <c r="N82" s="11">
        <v>3</v>
      </c>
      <c r="O82" s="11"/>
      <c r="P82" s="11"/>
    </row>
    <row r="83" spans="1:17" x14ac:dyDescent="0.2">
      <c r="A83" s="14" t="s">
        <v>114</v>
      </c>
      <c r="B83" s="11"/>
      <c r="C83" s="11"/>
      <c r="D83" s="11"/>
      <c r="E83" s="11"/>
      <c r="F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7" x14ac:dyDescent="0.2">
      <c r="A84" s="15" t="s">
        <v>111</v>
      </c>
      <c r="B84" s="11">
        <v>595</v>
      </c>
      <c r="C84" s="16">
        <f>B84/SUM(B$84:B$85)</f>
        <v>0.88148148148148153</v>
      </c>
      <c r="D84" s="11">
        <v>212</v>
      </c>
      <c r="E84" s="16">
        <f>D84/SUM(D$84:D$85)</f>
        <v>0.9464285714285714</v>
      </c>
      <c r="F84" s="24">
        <v>5.4999999999999997E-3</v>
      </c>
      <c r="H84" s="11">
        <v>282</v>
      </c>
      <c r="I84" s="16">
        <f>H84/SUM(H$84:H$85)</f>
        <v>0.86769230769230765</v>
      </c>
      <c r="J84" s="11">
        <v>313</v>
      </c>
      <c r="K84" s="16">
        <f>J84/SUM(J$84:J$85)</f>
        <v>0.89428571428571424</v>
      </c>
      <c r="L84" s="11">
        <v>113</v>
      </c>
      <c r="M84" s="16">
        <f>L84/SUM(L$84:L$85)</f>
        <v>0.94166666666666665</v>
      </c>
      <c r="N84" s="11">
        <v>99</v>
      </c>
      <c r="O84" s="16">
        <f>N84/SUM(N$84:N$85)</f>
        <v>0.95192307692307687</v>
      </c>
      <c r="P84" s="24">
        <v>2.8199999999999999E-2</v>
      </c>
    </row>
    <row r="85" spans="1:17" x14ac:dyDescent="0.2">
      <c r="A85" s="15" t="s">
        <v>112</v>
      </c>
      <c r="B85" s="11">
        <v>80</v>
      </c>
      <c r="C85" s="16">
        <f>B85/SUM(B$84:B$85)</f>
        <v>0.11851851851851852</v>
      </c>
      <c r="D85" s="11">
        <v>12</v>
      </c>
      <c r="E85" s="16">
        <f>D85/SUM(D$84:D$85)</f>
        <v>5.3571428571428568E-2</v>
      </c>
      <c r="F85" s="11"/>
      <c r="H85" s="11">
        <v>43</v>
      </c>
      <c r="I85" s="16">
        <f>H85/SUM(H$84:H$85)</f>
        <v>0.13230769230769232</v>
      </c>
      <c r="J85" s="11">
        <v>37</v>
      </c>
      <c r="K85" s="16">
        <f>J85/SUM(J$84:J$85)</f>
        <v>0.10571428571428572</v>
      </c>
      <c r="L85" s="11">
        <v>7</v>
      </c>
      <c r="M85" s="16">
        <f>L85/SUM(L$84:L$85)</f>
        <v>5.8333333333333334E-2</v>
      </c>
      <c r="N85" s="11">
        <v>5</v>
      </c>
      <c r="O85" s="16">
        <f>N85/SUM(N$84:N$85)</f>
        <v>4.807692307692308E-2</v>
      </c>
      <c r="P85" s="11"/>
    </row>
    <row r="86" spans="1:17" x14ac:dyDescent="0.2">
      <c r="A86" s="15" t="s">
        <v>113</v>
      </c>
      <c r="B86" s="11">
        <v>55</v>
      </c>
      <c r="C86" s="11"/>
      <c r="D86" s="11">
        <v>19</v>
      </c>
      <c r="E86" s="11"/>
      <c r="F86" s="11"/>
      <c r="H86" s="11">
        <v>24</v>
      </c>
      <c r="I86" s="11"/>
      <c r="J86" s="11">
        <v>31</v>
      </c>
      <c r="K86" s="11"/>
      <c r="L86" s="11">
        <v>9</v>
      </c>
      <c r="M86" s="11"/>
      <c r="N86" s="11">
        <v>10</v>
      </c>
      <c r="O86" s="11"/>
      <c r="P86" s="11"/>
    </row>
    <row r="87" spans="1:17" x14ac:dyDescent="0.2">
      <c r="A87" s="31" t="s">
        <v>115</v>
      </c>
      <c r="B87" s="11"/>
      <c r="C87" s="11"/>
      <c r="D87" s="11"/>
      <c r="E87" s="11"/>
      <c r="F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7" x14ac:dyDescent="0.2">
      <c r="A88" s="33" t="s">
        <v>79</v>
      </c>
      <c r="B88" s="11">
        <v>499</v>
      </c>
      <c r="C88" s="16">
        <f>B88/SUM(B$88:B$89)</f>
        <v>0.72953216374269003</v>
      </c>
      <c r="D88" s="11">
        <v>176</v>
      </c>
      <c r="E88" s="16">
        <f>D88/SUM(D$88:D$89)</f>
        <v>0.74893617021276593</v>
      </c>
      <c r="F88" s="17">
        <v>0.56120000000000003</v>
      </c>
      <c r="H88" s="11">
        <v>236</v>
      </c>
      <c r="I88" s="16">
        <f>H88/SUM(H$88:H$89)</f>
        <v>0.72615384615384615</v>
      </c>
      <c r="J88" s="11">
        <v>263</v>
      </c>
      <c r="K88" s="16">
        <f>J88/SUM(J$88:J$89)</f>
        <v>0.7325905292479109</v>
      </c>
      <c r="L88" s="11">
        <v>94</v>
      </c>
      <c r="M88" s="16">
        <f>L88/SUM(L$88:L$89)</f>
        <v>0.76422764227642281</v>
      </c>
      <c r="N88" s="11">
        <v>82</v>
      </c>
      <c r="O88" s="16">
        <f>N88/SUM(N$88:N$89)</f>
        <v>0.7321428571428571</v>
      </c>
      <c r="P88" s="17">
        <v>0.87709999999999999</v>
      </c>
      <c r="Q88" s="36"/>
    </row>
    <row r="89" spans="1:17" x14ac:dyDescent="0.2">
      <c r="A89" s="33" t="s">
        <v>116</v>
      </c>
      <c r="B89" s="11">
        <v>185</v>
      </c>
      <c r="C89" s="16">
        <f>B89/SUM(B$88:B$89)</f>
        <v>0.27046783625730997</v>
      </c>
      <c r="D89" s="11">
        <v>59</v>
      </c>
      <c r="E89" s="16">
        <f>D89/SUM(D$88:D$89)</f>
        <v>0.25106382978723402</v>
      </c>
      <c r="F89" s="11"/>
      <c r="H89" s="11">
        <v>89</v>
      </c>
      <c r="I89" s="16">
        <f>H89/SUM(H$88:H$89)</f>
        <v>0.27384615384615385</v>
      </c>
      <c r="J89" s="11">
        <v>96</v>
      </c>
      <c r="K89" s="16">
        <f>J89/SUM(J$88:J$89)</f>
        <v>0.26740947075208915</v>
      </c>
      <c r="L89" s="11">
        <v>29</v>
      </c>
      <c r="M89" s="16">
        <f>L89/SUM(L$88:L$89)</f>
        <v>0.23577235772357724</v>
      </c>
      <c r="N89" s="11">
        <v>30</v>
      </c>
      <c r="O89" s="16">
        <f>N89/SUM(N$88:N$89)</f>
        <v>0.26785714285714285</v>
      </c>
      <c r="P89" s="11"/>
      <c r="Q89" s="36"/>
    </row>
    <row r="90" spans="1:17" x14ac:dyDescent="0.2">
      <c r="A90" s="33" t="s">
        <v>64</v>
      </c>
      <c r="B90" s="11">
        <v>46</v>
      </c>
      <c r="C90" s="11"/>
      <c r="D90" s="11">
        <v>8</v>
      </c>
      <c r="E90" s="11"/>
      <c r="F90" s="11"/>
      <c r="H90" s="11">
        <v>24</v>
      </c>
      <c r="I90" s="11"/>
      <c r="J90" s="11">
        <v>22</v>
      </c>
      <c r="K90" s="11"/>
      <c r="L90" s="11">
        <v>6</v>
      </c>
      <c r="M90" s="11"/>
      <c r="N90" s="11">
        <v>2</v>
      </c>
      <c r="O90" s="11"/>
      <c r="P90" s="11"/>
      <c r="Q90" s="36"/>
    </row>
    <row r="91" spans="1:17" x14ac:dyDescent="0.2">
      <c r="H91" s="36"/>
      <c r="I91" s="36"/>
      <c r="J91" s="36"/>
      <c r="K91" s="36"/>
      <c r="L91" s="36"/>
      <c r="M91" s="36"/>
      <c r="N91" s="36"/>
      <c r="O91" s="36"/>
      <c r="Q91" s="36"/>
    </row>
    <row r="92" spans="1:17" x14ac:dyDescent="0.2">
      <c r="A92" s="14" t="s">
        <v>117</v>
      </c>
      <c r="B92" s="11"/>
      <c r="C92" s="11"/>
      <c r="D92" s="11"/>
      <c r="E92" s="11"/>
      <c r="F92" s="11"/>
      <c r="G92" s="38"/>
      <c r="H92" s="19"/>
      <c r="I92" s="19"/>
      <c r="J92" s="19"/>
      <c r="K92" s="19"/>
      <c r="L92" s="19"/>
      <c r="M92" s="19"/>
      <c r="N92" s="19"/>
      <c r="O92" s="19"/>
      <c r="P92" s="11"/>
    </row>
    <row r="93" spans="1:17" x14ac:dyDescent="0.2">
      <c r="A93" s="15" t="s">
        <v>118</v>
      </c>
      <c r="B93" s="11">
        <v>259</v>
      </c>
      <c r="C93" s="16">
        <f>B93/SUM(B$93:B$95)</f>
        <v>0.36581920903954801</v>
      </c>
      <c r="D93" s="11">
        <v>124</v>
      </c>
      <c r="E93" s="16">
        <f>D93/SUM(D$93:D$95)</f>
        <v>0.53218884120171672</v>
      </c>
      <c r="F93" s="10" t="s">
        <v>50</v>
      </c>
      <c r="G93" s="38"/>
      <c r="H93" s="11">
        <v>119</v>
      </c>
      <c r="I93" s="16">
        <f>H93/SUM(H$93:H$95)</f>
        <v>0.35522388059701493</v>
      </c>
      <c r="J93" s="11">
        <v>140</v>
      </c>
      <c r="K93" s="16">
        <f>J93/SUM(J$93:J$95)</f>
        <v>0.37533512064343161</v>
      </c>
      <c r="L93" s="11">
        <v>67</v>
      </c>
      <c r="M93" s="16">
        <f>L93/SUM(L$93:L$95)</f>
        <v>0.54471544715447151</v>
      </c>
      <c r="N93" s="11">
        <v>57</v>
      </c>
      <c r="O93" s="16">
        <f>N93/SUM(N$93:N$95)</f>
        <v>0.51818181818181819</v>
      </c>
      <c r="P93" s="10" t="s">
        <v>50</v>
      </c>
    </row>
    <row r="94" spans="1:17" x14ac:dyDescent="0.2">
      <c r="A94" s="15" t="s">
        <v>119</v>
      </c>
      <c r="B94" s="11">
        <v>220</v>
      </c>
      <c r="C94" s="16">
        <f t="shared" ref="C94:E95" si="15">B94/SUM(B$93:B$95)</f>
        <v>0.31073446327683618</v>
      </c>
      <c r="D94" s="11">
        <v>60</v>
      </c>
      <c r="E94" s="16">
        <f t="shared" si="15"/>
        <v>0.25751072961373389</v>
      </c>
      <c r="F94" s="17">
        <v>0.1232</v>
      </c>
      <c r="G94" s="38"/>
      <c r="H94" s="11">
        <v>108</v>
      </c>
      <c r="I94" s="16">
        <f t="shared" ref="I94:I95" si="16">H94/SUM(H$93:H$95)</f>
        <v>0.32238805970149254</v>
      </c>
      <c r="J94" s="11">
        <v>112</v>
      </c>
      <c r="K94" s="16">
        <f t="shared" ref="K94:K95" si="17">J94/SUM(J$93:J$95)</f>
        <v>0.30026809651474529</v>
      </c>
      <c r="L94" s="11">
        <v>28</v>
      </c>
      <c r="M94" s="16">
        <f t="shared" ref="M94:M95" si="18">L94/SUM(L$93:L$95)</f>
        <v>0.22764227642276422</v>
      </c>
      <c r="N94" s="11">
        <v>32</v>
      </c>
      <c r="O94" s="16">
        <f t="shared" ref="O94:O95" si="19">N94/SUM(N$93:N$95)</f>
        <v>0.29090909090909089</v>
      </c>
      <c r="P94" s="11"/>
    </row>
    <row r="95" spans="1:17" x14ac:dyDescent="0.2">
      <c r="A95" s="15" t="s">
        <v>120</v>
      </c>
      <c r="B95" s="11">
        <v>229</v>
      </c>
      <c r="C95" s="16">
        <f t="shared" si="15"/>
        <v>0.32344632768361581</v>
      </c>
      <c r="D95" s="11">
        <v>49</v>
      </c>
      <c r="E95" s="16">
        <f t="shared" si="15"/>
        <v>0.21030042918454936</v>
      </c>
      <c r="F95" s="10">
        <v>1E-3</v>
      </c>
      <c r="G95" s="38"/>
      <c r="H95" s="11">
        <v>108</v>
      </c>
      <c r="I95" s="16">
        <f t="shared" si="16"/>
        <v>0.32238805970149254</v>
      </c>
      <c r="J95" s="11">
        <v>121</v>
      </c>
      <c r="K95" s="16">
        <f t="shared" si="17"/>
        <v>0.32439678284182305</v>
      </c>
      <c r="L95" s="11">
        <v>28</v>
      </c>
      <c r="M95" s="16">
        <f t="shared" si="18"/>
        <v>0.22764227642276422</v>
      </c>
      <c r="N95" s="11">
        <v>21</v>
      </c>
      <c r="O95" s="16">
        <f t="shared" si="19"/>
        <v>0.19090909090909092</v>
      </c>
      <c r="P95" s="11"/>
    </row>
    <row r="96" spans="1:17" x14ac:dyDescent="0.2">
      <c r="A96" s="15" t="s">
        <v>64</v>
      </c>
      <c r="B96" s="11">
        <v>22</v>
      </c>
      <c r="C96" s="11"/>
      <c r="D96" s="11">
        <v>10</v>
      </c>
      <c r="E96" s="11"/>
      <c r="F96" s="11"/>
      <c r="G96" s="38"/>
      <c r="H96" s="11">
        <v>14</v>
      </c>
      <c r="I96" s="11"/>
      <c r="J96" s="11">
        <v>8</v>
      </c>
      <c r="K96" s="11"/>
      <c r="L96" s="11">
        <v>6</v>
      </c>
      <c r="M96" s="11"/>
      <c r="N96" s="11">
        <v>4</v>
      </c>
      <c r="O96" s="11"/>
      <c r="P96" s="11"/>
    </row>
    <row r="97" spans="1:16" x14ac:dyDescent="0.2">
      <c r="A97" s="18" t="s">
        <v>121</v>
      </c>
      <c r="B97" s="11"/>
      <c r="C97" s="11"/>
      <c r="D97" s="11"/>
      <c r="E97" s="11"/>
      <c r="F97" s="11"/>
      <c r="G97" s="38"/>
      <c r="H97" s="11"/>
      <c r="I97" s="11"/>
      <c r="J97" s="11"/>
      <c r="K97" s="11"/>
      <c r="L97" s="11"/>
      <c r="M97" s="11"/>
      <c r="N97" s="11"/>
      <c r="O97" s="11"/>
      <c r="P97" s="11"/>
    </row>
    <row r="98" spans="1:16" x14ac:dyDescent="0.2">
      <c r="A98" s="15" t="s">
        <v>122</v>
      </c>
      <c r="B98" s="11">
        <v>186</v>
      </c>
      <c r="C98" s="16">
        <f>B98/SUM(B$98:B$100)</f>
        <v>0.25479452054794521</v>
      </c>
      <c r="D98" s="11">
        <v>80</v>
      </c>
      <c r="E98" s="16">
        <f>D98/SUM(D$98:D$100)</f>
        <v>0.32921810699588477</v>
      </c>
      <c r="F98" s="24">
        <v>2.4199999999999999E-2</v>
      </c>
      <c r="H98" s="11">
        <v>82</v>
      </c>
      <c r="I98" s="16">
        <f>H98/SUM(H$98:H$100)</f>
        <v>0.23495702005730659</v>
      </c>
      <c r="J98" s="11">
        <v>104</v>
      </c>
      <c r="K98" s="16">
        <f>J98/SUM(J$98:J$100)</f>
        <v>0.27296587926509186</v>
      </c>
      <c r="L98" s="11">
        <v>45</v>
      </c>
      <c r="M98" s="16">
        <f>L98/SUM(L$98:L$100)</f>
        <v>0.34883720930232559</v>
      </c>
      <c r="N98" s="11">
        <v>35</v>
      </c>
      <c r="O98" s="16">
        <f>N98/SUM(N$98:N$100)</f>
        <v>0.30701754385964913</v>
      </c>
      <c r="P98" s="17">
        <v>7.3800000000000004E-2</v>
      </c>
    </row>
    <row r="99" spans="1:16" x14ac:dyDescent="0.2">
      <c r="A99" s="15" t="s">
        <v>123</v>
      </c>
      <c r="B99" s="11">
        <v>266</v>
      </c>
      <c r="C99" s="16">
        <f t="shared" ref="C99:E100" si="20">B99/SUM(B$98:B$100)</f>
        <v>0.36438356164383562</v>
      </c>
      <c r="D99" s="11">
        <v>99</v>
      </c>
      <c r="E99" s="16">
        <f t="shared" si="20"/>
        <v>0.40740740740740738</v>
      </c>
      <c r="F99" s="17">
        <v>0.23019999999999999</v>
      </c>
      <c r="H99" s="11">
        <v>132</v>
      </c>
      <c r="I99" s="16">
        <f t="shared" ref="I99:I100" si="21">H99/SUM(H$98:H$100)</f>
        <v>0.37822349570200575</v>
      </c>
      <c r="J99" s="11">
        <v>134</v>
      </c>
      <c r="K99" s="16">
        <f t="shared" ref="K99:K100" si="22">J99/SUM(J$98:J$100)</f>
        <v>0.35170603674540685</v>
      </c>
      <c r="L99" s="11">
        <v>47</v>
      </c>
      <c r="M99" s="16">
        <f t="shared" ref="M99:M100" si="23">L99/SUM(L$98:L$100)</f>
        <v>0.36434108527131781</v>
      </c>
      <c r="N99" s="11">
        <v>52</v>
      </c>
      <c r="O99" s="16">
        <f t="shared" ref="O99:O100" si="24">N99/SUM(N$98:N$100)</f>
        <v>0.45614035087719296</v>
      </c>
      <c r="P99" s="17">
        <v>0.2445</v>
      </c>
    </row>
    <row r="100" spans="1:16" x14ac:dyDescent="0.2">
      <c r="A100" s="15" t="s">
        <v>124</v>
      </c>
      <c r="B100" s="11">
        <v>278</v>
      </c>
      <c r="C100" s="16">
        <f t="shared" si="20"/>
        <v>0.38082191780821917</v>
      </c>
      <c r="D100" s="11">
        <v>64</v>
      </c>
      <c r="E100" s="16">
        <f t="shared" si="20"/>
        <v>0.26337448559670784</v>
      </c>
      <c r="F100" s="24">
        <v>8.9999999999999998E-4</v>
      </c>
      <c r="H100" s="11">
        <v>135</v>
      </c>
      <c r="I100" s="16">
        <f t="shared" si="21"/>
        <v>0.38681948424068768</v>
      </c>
      <c r="J100" s="11">
        <v>143</v>
      </c>
      <c r="K100" s="16">
        <f t="shared" si="22"/>
        <v>0.37532808398950129</v>
      </c>
      <c r="L100" s="11">
        <v>37</v>
      </c>
      <c r="M100" s="16">
        <f t="shared" si="23"/>
        <v>0.2868217054263566</v>
      </c>
      <c r="N100" s="11">
        <v>27</v>
      </c>
      <c r="O100" s="16">
        <f t="shared" si="24"/>
        <v>0.23684210526315788</v>
      </c>
      <c r="P100" s="24">
        <v>8.0999999999999996E-3</v>
      </c>
    </row>
    <row r="101" spans="1:16" x14ac:dyDescent="0.2">
      <c r="A101" s="18" t="s">
        <v>125</v>
      </c>
      <c r="B101" s="11"/>
      <c r="C101" s="11"/>
      <c r="D101" s="11"/>
      <c r="E101" s="11"/>
      <c r="F101" s="17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x14ac:dyDescent="0.2">
      <c r="A102" s="15" t="s">
        <v>73</v>
      </c>
      <c r="B102" s="11">
        <v>687</v>
      </c>
      <c r="C102" s="16">
        <f>B102/SUM(B$102:B$103)</f>
        <v>0.97033898305084743</v>
      </c>
      <c r="D102" s="11">
        <v>233</v>
      </c>
      <c r="E102" s="16">
        <f>D102/SUM(D$102:D$103)</f>
        <v>1</v>
      </c>
      <c r="F102" s="24">
        <v>7.7999999999999996E-3</v>
      </c>
      <c r="H102" s="11">
        <v>326</v>
      </c>
      <c r="I102" s="16">
        <f>H102/SUM(H$102:H$103)</f>
        <v>0.9731343283582089</v>
      </c>
      <c r="J102" s="11">
        <v>361</v>
      </c>
      <c r="K102" s="16">
        <f>J102/SUM(J$102:J$103)</f>
        <v>0.96782841823056298</v>
      </c>
      <c r="L102" s="11">
        <v>123</v>
      </c>
      <c r="M102" s="16">
        <f>L102/SUM(L$102:L$103)</f>
        <v>1</v>
      </c>
      <c r="N102" s="11">
        <v>110</v>
      </c>
      <c r="O102" s="16">
        <f>N102/SUM(N$102:N$103)</f>
        <v>1</v>
      </c>
      <c r="P102" s="11">
        <v>6.3E-2</v>
      </c>
    </row>
    <row r="103" spans="1:16" x14ac:dyDescent="0.2">
      <c r="A103" s="15" t="s">
        <v>74</v>
      </c>
      <c r="B103" s="11">
        <v>21</v>
      </c>
      <c r="C103" s="16">
        <f>B103/SUM(B$102:B$103)</f>
        <v>2.9661016949152543E-2</v>
      </c>
      <c r="D103" s="11">
        <v>0</v>
      </c>
      <c r="E103" s="16">
        <f>D103/SUM(D$102:D$103)</f>
        <v>0</v>
      </c>
      <c r="F103" s="11"/>
      <c r="H103" s="11">
        <v>9</v>
      </c>
      <c r="I103" s="16">
        <f>H103/SUM(H$102:H$103)</f>
        <v>2.6865671641791045E-2</v>
      </c>
      <c r="J103" s="11">
        <v>12</v>
      </c>
      <c r="K103" s="16">
        <f>J103/SUM(J$102:J$103)</f>
        <v>3.2171581769436998E-2</v>
      </c>
      <c r="L103" s="11">
        <v>0</v>
      </c>
      <c r="M103" s="16">
        <f>L103/SUM(L$102:L$103)</f>
        <v>0</v>
      </c>
      <c r="N103" s="11">
        <v>0</v>
      </c>
      <c r="O103" s="16">
        <f>N103/SUM(N$102:N$103)</f>
        <v>0</v>
      </c>
      <c r="P103" s="11"/>
    </row>
    <row r="104" spans="1:16" x14ac:dyDescent="0.2">
      <c r="A104" s="15" t="s">
        <v>64</v>
      </c>
      <c r="B104" s="11">
        <v>22</v>
      </c>
      <c r="C104" s="11"/>
      <c r="D104" s="11">
        <v>10</v>
      </c>
      <c r="E104" s="11"/>
      <c r="F104" s="11"/>
      <c r="H104" s="11">
        <v>14</v>
      </c>
      <c r="I104" s="11"/>
      <c r="J104" s="11">
        <v>8</v>
      </c>
      <c r="K104" s="11"/>
      <c r="L104" s="11">
        <v>6</v>
      </c>
      <c r="M104" s="11"/>
      <c r="N104" s="11">
        <v>4</v>
      </c>
      <c r="O104" s="11"/>
      <c r="P104" s="11"/>
    </row>
    <row r="105" spans="1:16" x14ac:dyDescent="0.2">
      <c r="A105" s="18" t="s">
        <v>126</v>
      </c>
      <c r="B105" s="11"/>
      <c r="C105" s="11"/>
      <c r="D105" s="11"/>
      <c r="E105" s="11"/>
      <c r="F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16" x14ac:dyDescent="0.2">
      <c r="A106" s="15" t="s">
        <v>73</v>
      </c>
      <c r="B106" s="11">
        <v>662</v>
      </c>
      <c r="C106" s="16">
        <f>B106/SUM(B$106:B$107)</f>
        <v>0.93502824858757061</v>
      </c>
      <c r="D106" s="11">
        <v>220</v>
      </c>
      <c r="E106" s="16">
        <f>D106/SUM(D$106:D$107)</f>
        <v>0.94420600858369097</v>
      </c>
      <c r="F106" s="17">
        <v>0.61619999999999997</v>
      </c>
      <c r="H106" s="11">
        <v>312</v>
      </c>
      <c r="I106" s="16">
        <f>H106/SUM(H$106:H$107)</f>
        <v>0.93134328358208951</v>
      </c>
      <c r="J106" s="11">
        <v>350</v>
      </c>
      <c r="K106" s="16">
        <f>J106/SUM(J$106:J$107)</f>
        <v>0.93833780160857905</v>
      </c>
      <c r="L106" s="11">
        <v>115</v>
      </c>
      <c r="M106" s="16">
        <f>L106/SUM(L$106:L$107)</f>
        <v>0.93495934959349591</v>
      </c>
      <c r="N106" s="11">
        <v>105</v>
      </c>
      <c r="O106" s="16">
        <f>N106/SUM(N$106:N$107)</f>
        <v>0.95454545454545459</v>
      </c>
      <c r="P106" s="17">
        <v>0.85489999999999999</v>
      </c>
    </row>
    <row r="107" spans="1:16" x14ac:dyDescent="0.2">
      <c r="A107" s="15" t="s">
        <v>74</v>
      </c>
      <c r="B107" s="11">
        <v>46</v>
      </c>
      <c r="C107" s="16">
        <f>B107/SUM(B$106:B$107)</f>
        <v>6.4971751412429377E-2</v>
      </c>
      <c r="D107" s="11">
        <v>13</v>
      </c>
      <c r="E107" s="16">
        <f>D107/SUM(D$106:D$107)</f>
        <v>5.5793991416309016E-2</v>
      </c>
      <c r="F107" s="11"/>
      <c r="H107" s="11">
        <v>23</v>
      </c>
      <c r="I107" s="16">
        <f>H107/SUM(H$106:H$107)</f>
        <v>6.8656716417910449E-2</v>
      </c>
      <c r="J107" s="11">
        <v>23</v>
      </c>
      <c r="K107" s="16">
        <f>J107/SUM(J$106:J$107)</f>
        <v>6.1662198391420911E-2</v>
      </c>
      <c r="L107" s="11">
        <v>8</v>
      </c>
      <c r="M107" s="16">
        <f>L107/SUM(L$106:L$107)</f>
        <v>6.5040650406504072E-2</v>
      </c>
      <c r="N107" s="11">
        <v>5</v>
      </c>
      <c r="O107" s="16">
        <f>N107/SUM(N$106:N$107)</f>
        <v>4.5454545454545456E-2</v>
      </c>
      <c r="P107" s="17"/>
    </row>
    <row r="108" spans="1:16" x14ac:dyDescent="0.2">
      <c r="A108" s="15" t="s">
        <v>64</v>
      </c>
      <c r="B108" s="11">
        <v>22</v>
      </c>
      <c r="C108" s="11"/>
      <c r="D108" s="11">
        <v>10</v>
      </c>
      <c r="E108" s="11"/>
      <c r="F108" s="11"/>
      <c r="H108" s="11">
        <v>14</v>
      </c>
      <c r="I108" s="11"/>
      <c r="J108" s="11">
        <v>8</v>
      </c>
      <c r="K108" s="11"/>
      <c r="L108" s="11">
        <v>6</v>
      </c>
      <c r="M108" s="11"/>
      <c r="N108" s="11">
        <v>4</v>
      </c>
      <c r="O108" s="11"/>
      <c r="P108" s="17"/>
    </row>
    <row r="109" spans="1:16" x14ac:dyDescent="0.2">
      <c r="A109" s="18" t="s">
        <v>127</v>
      </c>
      <c r="B109" s="11"/>
      <c r="C109" s="11"/>
      <c r="D109" s="11"/>
      <c r="E109" s="11"/>
      <c r="F109" s="11"/>
      <c r="H109" s="11"/>
      <c r="I109" s="11"/>
      <c r="J109" s="11"/>
      <c r="K109" s="11"/>
      <c r="L109" s="11"/>
      <c r="M109" s="11"/>
      <c r="N109" s="11"/>
      <c r="O109" s="11"/>
      <c r="P109" s="17"/>
    </row>
    <row r="110" spans="1:16" x14ac:dyDescent="0.2">
      <c r="A110" s="15" t="s">
        <v>73</v>
      </c>
      <c r="B110" s="11">
        <v>692</v>
      </c>
      <c r="C110" s="16">
        <f>B110/SUM(B$110:B$111)</f>
        <v>0.97740112994350281</v>
      </c>
      <c r="D110" s="11">
        <v>230</v>
      </c>
      <c r="E110" s="16">
        <f>D110/SUM(D$110:D$111)</f>
        <v>0.98712446351931327</v>
      </c>
      <c r="F110" s="17">
        <v>0.4345</v>
      </c>
      <c r="H110" s="11">
        <v>328</v>
      </c>
      <c r="I110" s="16">
        <f>H110/SUM(H$110:H$111)</f>
        <v>0.9791044776119403</v>
      </c>
      <c r="J110" s="11">
        <v>364</v>
      </c>
      <c r="K110" s="16">
        <f>J110/SUM(J$110:J$111)</f>
        <v>0.97587131367292224</v>
      </c>
      <c r="L110" s="11">
        <v>121</v>
      </c>
      <c r="M110" s="16">
        <f>L110/SUM(L$110:L$111)</f>
        <v>0.98373983739837401</v>
      </c>
      <c r="N110" s="11">
        <v>109</v>
      </c>
      <c r="O110" s="16">
        <f>N110/SUM(N$110:N$111)</f>
        <v>0.99090909090909096</v>
      </c>
      <c r="P110" s="17">
        <v>0.78139999999999998</v>
      </c>
    </row>
    <row r="111" spans="1:16" x14ac:dyDescent="0.2">
      <c r="A111" s="15" t="s">
        <v>74</v>
      </c>
      <c r="B111" s="11">
        <v>16</v>
      </c>
      <c r="C111" s="16">
        <f>B111/SUM(B$110:B$111)</f>
        <v>2.2598870056497175E-2</v>
      </c>
      <c r="D111" s="11">
        <v>3</v>
      </c>
      <c r="E111" s="16">
        <f>D111/SUM(D$110:D$111)</f>
        <v>1.2875536480686695E-2</v>
      </c>
      <c r="F111" s="11"/>
      <c r="H111" s="11">
        <v>7</v>
      </c>
      <c r="I111" s="16">
        <f>H111/SUM(H$110:H$111)</f>
        <v>2.0895522388059702E-2</v>
      </c>
      <c r="J111" s="11">
        <v>9</v>
      </c>
      <c r="K111" s="16">
        <f>J111/SUM(J$110:J$111)</f>
        <v>2.4128686327077747E-2</v>
      </c>
      <c r="L111" s="11">
        <v>2</v>
      </c>
      <c r="M111" s="16">
        <f>L111/SUM(L$110:L$111)</f>
        <v>1.6260162601626018E-2</v>
      </c>
      <c r="N111" s="11">
        <v>1</v>
      </c>
      <c r="O111" s="16">
        <f>N111/SUM(N$110:N$111)</f>
        <v>9.0909090909090905E-3</v>
      </c>
      <c r="P111" s="17"/>
    </row>
    <row r="112" spans="1:16" x14ac:dyDescent="0.2">
      <c r="A112" s="15" t="s">
        <v>64</v>
      </c>
      <c r="B112" s="11">
        <v>22</v>
      </c>
      <c r="C112" s="11"/>
      <c r="D112" s="11">
        <v>10</v>
      </c>
      <c r="E112" s="11"/>
      <c r="F112" s="11"/>
      <c r="H112" s="11">
        <v>14</v>
      </c>
      <c r="I112" s="11"/>
      <c r="J112" s="11">
        <v>8</v>
      </c>
      <c r="K112" s="11"/>
      <c r="L112" s="11">
        <v>6</v>
      </c>
      <c r="M112" s="11"/>
      <c r="N112" s="11">
        <v>4</v>
      </c>
      <c r="O112" s="11"/>
      <c r="P112" s="17"/>
    </row>
    <row r="113" spans="1:16" x14ac:dyDescent="0.2">
      <c r="A113" s="18" t="s">
        <v>128</v>
      </c>
      <c r="B113" s="11"/>
      <c r="C113" s="11"/>
      <c r="D113" s="11"/>
      <c r="E113" s="11"/>
      <c r="F113" s="11"/>
      <c r="H113" s="11"/>
      <c r="I113" s="11"/>
      <c r="J113" s="11"/>
      <c r="K113" s="11"/>
      <c r="L113" s="11"/>
      <c r="M113" s="11"/>
      <c r="N113" s="11"/>
      <c r="O113" s="11"/>
      <c r="P113" s="17"/>
    </row>
    <row r="114" spans="1:16" x14ac:dyDescent="0.2">
      <c r="A114" s="15" t="s">
        <v>73</v>
      </c>
      <c r="B114" s="11">
        <v>654</v>
      </c>
      <c r="C114" s="16">
        <f>B114/SUM(B$114:B$115)</f>
        <v>0.92372881355932202</v>
      </c>
      <c r="D114" s="11">
        <v>220</v>
      </c>
      <c r="E114" s="16">
        <f>D114/SUM(D$114:D$115)</f>
        <v>0.94420600858369097</v>
      </c>
      <c r="F114" s="17">
        <v>0.29170000000000001</v>
      </c>
      <c r="H114" s="11">
        <v>306</v>
      </c>
      <c r="I114" s="16">
        <f>H114/SUM(H$114:H$115)</f>
        <v>0.91343283582089552</v>
      </c>
      <c r="J114" s="11">
        <v>348</v>
      </c>
      <c r="K114" s="16">
        <f>J114/SUM(J$114:J$115)</f>
        <v>0.93297587131367288</v>
      </c>
      <c r="L114" s="11">
        <v>116</v>
      </c>
      <c r="M114" s="16">
        <f>L114/SUM(L$114:L$115)</f>
        <v>0.94308943089430897</v>
      </c>
      <c r="N114" s="11">
        <v>104</v>
      </c>
      <c r="O114" s="16">
        <f>N114/SUM(N$114:N$115)</f>
        <v>0.94545454545454544</v>
      </c>
      <c r="P114" s="17">
        <v>0.54469999999999996</v>
      </c>
    </row>
    <row r="115" spans="1:16" x14ac:dyDescent="0.2">
      <c r="A115" s="15" t="s">
        <v>74</v>
      </c>
      <c r="B115" s="11">
        <v>54</v>
      </c>
      <c r="C115" s="16">
        <f>B115/SUM(B$114:B$115)</f>
        <v>7.6271186440677971E-2</v>
      </c>
      <c r="D115" s="11">
        <v>13</v>
      </c>
      <c r="E115" s="16">
        <f>D115/SUM(D$114:D$115)</f>
        <v>5.5793991416309016E-2</v>
      </c>
      <c r="F115" s="11"/>
      <c r="H115" s="11">
        <v>29</v>
      </c>
      <c r="I115" s="16">
        <f>H115/SUM(H$114:H$115)</f>
        <v>8.6567164179104483E-2</v>
      </c>
      <c r="J115" s="11">
        <v>25</v>
      </c>
      <c r="K115" s="16">
        <f>J115/SUM(J$114:J$115)</f>
        <v>6.7024128686327081E-2</v>
      </c>
      <c r="L115" s="11">
        <v>7</v>
      </c>
      <c r="M115" s="16">
        <f>L115/SUM(L$114:L$115)</f>
        <v>5.6910569105691054E-2</v>
      </c>
      <c r="N115" s="11">
        <v>6</v>
      </c>
      <c r="O115" s="16">
        <f>N115/SUM(N$114:N$115)</f>
        <v>5.4545454545454543E-2</v>
      </c>
      <c r="P115" s="17"/>
    </row>
    <row r="116" spans="1:16" x14ac:dyDescent="0.2">
      <c r="A116" s="15" t="s">
        <v>64</v>
      </c>
      <c r="B116" s="11">
        <v>22</v>
      </c>
      <c r="C116" s="11"/>
      <c r="D116" s="11">
        <v>10</v>
      </c>
      <c r="E116" s="11"/>
      <c r="F116" s="11"/>
      <c r="H116" s="11">
        <v>14</v>
      </c>
      <c r="I116" s="11"/>
      <c r="J116" s="11">
        <v>8</v>
      </c>
      <c r="K116" s="11"/>
      <c r="L116" s="11">
        <v>6</v>
      </c>
      <c r="M116" s="11"/>
      <c r="N116" s="11">
        <v>4</v>
      </c>
      <c r="O116" s="11"/>
      <c r="P116" s="17"/>
    </row>
    <row r="117" spans="1:16" x14ac:dyDescent="0.2">
      <c r="A117" s="18" t="s">
        <v>129</v>
      </c>
      <c r="B117" s="11"/>
      <c r="C117" s="11"/>
      <c r="D117" s="11"/>
      <c r="E117" s="11"/>
      <c r="F117" s="11"/>
      <c r="H117" s="11"/>
      <c r="I117" s="11"/>
      <c r="J117" s="11"/>
      <c r="K117" s="11"/>
      <c r="L117" s="11"/>
      <c r="M117" s="11"/>
      <c r="N117" s="11"/>
      <c r="O117" s="11"/>
      <c r="P117" s="17"/>
    </row>
    <row r="118" spans="1:16" x14ac:dyDescent="0.2">
      <c r="A118" s="15" t="s">
        <v>73</v>
      </c>
      <c r="B118" s="11">
        <v>687</v>
      </c>
      <c r="C118" s="16">
        <f>B118/SUM(B$118:B$119)</f>
        <v>0.97033898305084743</v>
      </c>
      <c r="D118" s="11">
        <v>233</v>
      </c>
      <c r="E118" s="16">
        <f>D118/SUM(D$118:D$119)</f>
        <v>1</v>
      </c>
      <c r="F118" s="24">
        <v>7.7999999999999996E-3</v>
      </c>
      <c r="H118" s="11">
        <v>326</v>
      </c>
      <c r="I118" s="16">
        <f>H118/SUM(H$118:H$119)</f>
        <v>0.9731343283582089</v>
      </c>
      <c r="J118" s="11">
        <v>361</v>
      </c>
      <c r="K118" s="16">
        <f>J118/SUM(J$118:J$119)</f>
        <v>0.96782841823056298</v>
      </c>
      <c r="L118" s="11">
        <v>123</v>
      </c>
      <c r="M118" s="16">
        <f>L118/SUM(L$118:L$119)</f>
        <v>1</v>
      </c>
      <c r="N118" s="11">
        <v>110</v>
      </c>
      <c r="O118" s="16">
        <f>N118/SUM(N$118:N$119)</f>
        <v>1</v>
      </c>
      <c r="P118" s="17">
        <v>6.3E-2</v>
      </c>
    </row>
    <row r="119" spans="1:16" x14ac:dyDescent="0.2">
      <c r="A119" s="15" t="s">
        <v>74</v>
      </c>
      <c r="B119" s="11">
        <v>21</v>
      </c>
      <c r="C119" s="16">
        <f>B119/SUM(B$118:B$119)</f>
        <v>2.9661016949152543E-2</v>
      </c>
      <c r="D119" s="11">
        <v>0</v>
      </c>
      <c r="E119" s="16">
        <f>D119/SUM(D$118:D$119)</f>
        <v>0</v>
      </c>
      <c r="F119" s="11"/>
      <c r="H119" s="11">
        <v>9</v>
      </c>
      <c r="I119" s="16">
        <f>H119/SUM(H$118:H$119)</f>
        <v>2.6865671641791045E-2</v>
      </c>
      <c r="J119" s="11">
        <v>12</v>
      </c>
      <c r="K119" s="16">
        <f>J119/SUM(J$118:J$119)</f>
        <v>3.2171581769436998E-2</v>
      </c>
      <c r="L119" s="11">
        <v>0</v>
      </c>
      <c r="M119" s="16">
        <f>L119/SUM(L$118:L$119)</f>
        <v>0</v>
      </c>
      <c r="N119" s="11">
        <v>0</v>
      </c>
      <c r="O119" s="16">
        <f>N119/SUM(N$118:N$119)</f>
        <v>0</v>
      </c>
      <c r="P119" s="17"/>
    </row>
    <row r="120" spans="1:16" x14ac:dyDescent="0.2">
      <c r="A120" s="15" t="s">
        <v>64</v>
      </c>
      <c r="B120" s="11">
        <v>22</v>
      </c>
      <c r="C120" s="11"/>
      <c r="D120" s="11">
        <v>10</v>
      </c>
      <c r="E120" s="11"/>
      <c r="F120" s="11"/>
      <c r="H120" s="11">
        <v>14</v>
      </c>
      <c r="I120" s="11"/>
      <c r="J120" s="11">
        <v>8</v>
      </c>
      <c r="K120" s="11"/>
      <c r="L120" s="11">
        <v>6</v>
      </c>
      <c r="M120" s="11"/>
      <c r="N120" s="11">
        <v>4</v>
      </c>
      <c r="O120" s="11"/>
      <c r="P120" s="17"/>
    </row>
    <row r="121" spans="1:16" x14ac:dyDescent="0.2">
      <c r="A121" s="18" t="s">
        <v>130</v>
      </c>
      <c r="B121" s="11"/>
      <c r="C121" s="11"/>
      <c r="D121" s="11"/>
      <c r="E121" s="11"/>
      <c r="F121" s="11"/>
      <c r="H121" s="11"/>
      <c r="I121" s="11"/>
      <c r="J121" s="11"/>
      <c r="K121" s="11"/>
      <c r="L121" s="11"/>
      <c r="M121" s="11"/>
      <c r="N121" s="11"/>
      <c r="O121" s="11"/>
      <c r="P121" s="17"/>
    </row>
    <row r="122" spans="1:16" x14ac:dyDescent="0.2">
      <c r="A122" s="15" t="s">
        <v>73</v>
      </c>
      <c r="B122" s="11">
        <v>695</v>
      </c>
      <c r="C122" s="16">
        <f>B122/SUM(B$122:B$123)</f>
        <v>0.98163841807909602</v>
      </c>
      <c r="D122" s="11">
        <v>231</v>
      </c>
      <c r="E122" s="16">
        <f>D122/SUM(D$122:D$123)</f>
        <v>0.99141630901287559</v>
      </c>
      <c r="F122" s="17">
        <v>0.38179999999999997</v>
      </c>
      <c r="H122" s="11">
        <v>328</v>
      </c>
      <c r="I122" s="16">
        <f>H122/SUM(H$122:H$123)</f>
        <v>0.9791044776119403</v>
      </c>
      <c r="J122" s="11">
        <v>367</v>
      </c>
      <c r="K122" s="16">
        <f>J122/SUM(J$122:J$123)</f>
        <v>0.98391420911528149</v>
      </c>
      <c r="L122" s="11">
        <v>121</v>
      </c>
      <c r="M122" s="16">
        <f>L122/SUM(L$122:L$123)</f>
        <v>0.98373983739837401</v>
      </c>
      <c r="N122" s="11">
        <v>110</v>
      </c>
      <c r="O122" s="16">
        <f>N122/SUM(N$122:N$123)</f>
        <v>1</v>
      </c>
      <c r="P122" s="17">
        <v>0.5111</v>
      </c>
    </row>
    <row r="123" spans="1:16" x14ac:dyDescent="0.2">
      <c r="A123" s="15" t="s">
        <v>74</v>
      </c>
      <c r="B123" s="11">
        <v>13</v>
      </c>
      <c r="C123" s="16">
        <f>B123/SUM(B$122:B$123)</f>
        <v>1.8361581920903956E-2</v>
      </c>
      <c r="D123" s="11">
        <v>2</v>
      </c>
      <c r="E123" s="16">
        <f>D123/SUM(D$122:D$123)</f>
        <v>8.5836909871244635E-3</v>
      </c>
      <c r="F123" s="11"/>
      <c r="H123" s="11">
        <v>7</v>
      </c>
      <c r="I123" s="16">
        <f>H123/SUM(H$122:H$123)</f>
        <v>2.0895522388059702E-2</v>
      </c>
      <c r="J123" s="11">
        <v>6</v>
      </c>
      <c r="K123" s="16">
        <f>J123/SUM(J$122:J$123)</f>
        <v>1.6085790884718499E-2</v>
      </c>
      <c r="L123" s="11">
        <v>2</v>
      </c>
      <c r="M123" s="16">
        <f>L123/SUM(L$122:L$123)</f>
        <v>1.6260162601626018E-2</v>
      </c>
      <c r="N123" s="11">
        <v>0</v>
      </c>
      <c r="O123" s="16">
        <f>N123/SUM(N$122:N$123)</f>
        <v>0</v>
      </c>
      <c r="P123" s="11"/>
    </row>
    <row r="124" spans="1:16" x14ac:dyDescent="0.2">
      <c r="A124" s="15" t="s">
        <v>64</v>
      </c>
      <c r="B124" s="11">
        <v>22</v>
      </c>
      <c r="C124" s="11"/>
      <c r="D124" s="11">
        <v>10</v>
      </c>
      <c r="E124" s="11"/>
      <c r="F124" s="11"/>
      <c r="H124" s="11">
        <v>14</v>
      </c>
      <c r="I124" s="11"/>
      <c r="J124" s="11">
        <v>8</v>
      </c>
      <c r="K124" s="11"/>
      <c r="L124" s="11">
        <v>6</v>
      </c>
      <c r="M124" s="11"/>
      <c r="N124" s="11">
        <v>4</v>
      </c>
      <c r="O124" s="11"/>
      <c r="P124" s="11"/>
    </row>
    <row r="125" spans="1:16" ht="20.399999999999999" x14ac:dyDescent="0.2">
      <c r="A125" s="39" t="s">
        <v>131</v>
      </c>
    </row>
  </sheetData>
  <mergeCells count="6">
    <mergeCell ref="N1:O1"/>
    <mergeCell ref="B1:C1"/>
    <mergeCell ref="D1:E1"/>
    <mergeCell ref="H1:I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993D-6A59-4964-9ED6-AC1906E0F993}">
  <dimension ref="A1:O61"/>
  <sheetViews>
    <sheetView tabSelected="1" workbookViewId="0">
      <selection activeCell="R26" sqref="R26"/>
    </sheetView>
  </sheetViews>
  <sheetFormatPr defaultColWidth="9.109375" defaultRowHeight="13.8" x14ac:dyDescent="0.25"/>
  <cols>
    <col min="1" max="1" width="38.44140625" style="42" customWidth="1"/>
    <col min="2" max="2" width="9.109375" style="42"/>
    <col min="3" max="3" width="12.5546875" style="42" customWidth="1"/>
    <col min="4" max="4" width="14.33203125" style="42" customWidth="1"/>
    <col min="5" max="5" width="9.109375" style="42"/>
    <col min="6" max="6" width="14.109375" style="42" customWidth="1"/>
    <col min="7" max="7" width="13.6640625" style="42" customWidth="1"/>
    <col min="8" max="8" width="13.5546875" style="42" customWidth="1"/>
    <col min="9" max="9" width="9.109375" style="42"/>
    <col min="10" max="10" width="12.5546875" style="42" customWidth="1"/>
    <col min="11" max="11" width="14.33203125" style="42" customWidth="1"/>
    <col min="12" max="12" width="9.109375" style="42"/>
    <col min="13" max="13" width="14.109375" style="42" customWidth="1"/>
    <col min="14" max="14" width="13.6640625" style="42" customWidth="1"/>
    <col min="15" max="15" width="13.5546875" style="42" customWidth="1"/>
    <col min="16" max="16384" width="9.109375" style="42"/>
  </cols>
  <sheetData>
    <row r="1" spans="1:15" x14ac:dyDescent="0.25">
      <c r="A1" s="41" t="s">
        <v>132</v>
      </c>
      <c r="B1" s="63"/>
      <c r="C1" s="64"/>
      <c r="D1" s="64"/>
      <c r="E1" s="64"/>
      <c r="F1" s="64"/>
      <c r="G1" s="64"/>
      <c r="H1" s="65"/>
      <c r="I1" s="63"/>
      <c r="J1" s="64"/>
      <c r="K1" s="64"/>
      <c r="L1" s="64"/>
      <c r="M1" s="64"/>
      <c r="N1" s="64"/>
      <c r="O1" s="65"/>
    </row>
    <row r="2" spans="1:15" x14ac:dyDescent="0.25">
      <c r="A2" s="43"/>
      <c r="B2" s="66" t="s">
        <v>133</v>
      </c>
      <c r="C2" s="66"/>
      <c r="D2" s="66"/>
      <c r="E2" s="66"/>
      <c r="F2" s="66" t="s">
        <v>134</v>
      </c>
      <c r="G2" s="66"/>
      <c r="H2" s="66"/>
      <c r="I2" s="66" t="s">
        <v>135</v>
      </c>
      <c r="J2" s="66"/>
      <c r="K2" s="66"/>
      <c r="L2" s="66"/>
      <c r="M2" s="66" t="s">
        <v>136</v>
      </c>
      <c r="N2" s="66"/>
      <c r="O2" s="66"/>
    </row>
    <row r="3" spans="1:15" x14ac:dyDescent="0.25">
      <c r="A3" s="43"/>
      <c r="B3" s="44" t="s">
        <v>37</v>
      </c>
      <c r="C3" s="44" t="s">
        <v>137</v>
      </c>
      <c r="D3" s="44" t="s">
        <v>138</v>
      </c>
      <c r="E3" s="44" t="s">
        <v>38</v>
      </c>
      <c r="F3" s="44" t="s">
        <v>137</v>
      </c>
      <c r="G3" s="44" t="s">
        <v>138</v>
      </c>
      <c r="H3" s="44" t="s">
        <v>38</v>
      </c>
      <c r="I3" s="44" t="s">
        <v>37</v>
      </c>
      <c r="J3" s="44" t="s">
        <v>137</v>
      </c>
      <c r="K3" s="44" t="s">
        <v>138</v>
      </c>
      <c r="L3" s="44" t="s">
        <v>38</v>
      </c>
      <c r="M3" s="44" t="s">
        <v>137</v>
      </c>
      <c r="N3" s="44" t="s">
        <v>138</v>
      </c>
      <c r="O3" s="44" t="s">
        <v>38</v>
      </c>
    </row>
    <row r="4" spans="1:15" x14ac:dyDescent="0.25">
      <c r="A4" s="43" t="s">
        <v>139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45" t="s">
        <v>140</v>
      </c>
      <c r="B5" s="44">
        <v>730</v>
      </c>
      <c r="C5" s="44">
        <v>1</v>
      </c>
      <c r="D5" s="44"/>
      <c r="E5" s="44"/>
      <c r="F5" s="44">
        <v>1</v>
      </c>
      <c r="G5" s="44"/>
      <c r="H5" s="44"/>
      <c r="I5" s="44">
        <v>528</v>
      </c>
      <c r="J5" s="44">
        <v>1</v>
      </c>
      <c r="K5" s="44"/>
      <c r="L5" s="44"/>
      <c r="M5" s="44">
        <v>1</v>
      </c>
      <c r="N5" s="44"/>
      <c r="O5" s="44"/>
    </row>
    <row r="6" spans="1:15" x14ac:dyDescent="0.25">
      <c r="A6" s="45" t="s">
        <v>141</v>
      </c>
      <c r="B6" s="44">
        <v>243</v>
      </c>
      <c r="C6" s="46">
        <v>0.76300000000000001</v>
      </c>
      <c r="D6" s="44" t="s">
        <v>142</v>
      </c>
      <c r="E6" s="47">
        <v>4.3200000000000002E-2</v>
      </c>
      <c r="F6" s="46">
        <v>0.75900000000000001</v>
      </c>
      <c r="G6" s="44" t="s">
        <v>143</v>
      </c>
      <c r="H6" s="47">
        <v>8.8000000000000005E-3</v>
      </c>
      <c r="I6" s="44">
        <v>196</v>
      </c>
      <c r="J6" s="46">
        <v>0.82799999999999996</v>
      </c>
      <c r="K6" s="44" t="s">
        <v>144</v>
      </c>
      <c r="L6" s="48">
        <v>0.12609999999999999</v>
      </c>
      <c r="M6" s="46">
        <v>0.79400000000000004</v>
      </c>
      <c r="N6" s="44" t="s">
        <v>145</v>
      </c>
      <c r="O6" s="48">
        <v>7.5399999999999995E-2</v>
      </c>
    </row>
    <row r="7" spans="1:15" x14ac:dyDescent="0.25">
      <c r="A7" s="49" t="s">
        <v>43</v>
      </c>
      <c r="B7" s="44"/>
      <c r="C7" s="46"/>
      <c r="D7" s="44"/>
      <c r="E7" s="47"/>
      <c r="F7" s="50"/>
      <c r="G7" s="51"/>
      <c r="H7" s="52"/>
      <c r="I7" s="44"/>
      <c r="J7" s="46"/>
      <c r="K7" s="44"/>
      <c r="L7" s="48"/>
      <c r="M7" s="46"/>
      <c r="N7" s="44"/>
      <c r="O7" s="48"/>
    </row>
    <row r="8" spans="1:15" x14ac:dyDescent="0.25">
      <c r="A8" s="45" t="s">
        <v>44</v>
      </c>
      <c r="B8" s="44">
        <v>478</v>
      </c>
      <c r="C8" s="53">
        <v>1</v>
      </c>
      <c r="D8" s="44"/>
      <c r="E8" s="47"/>
      <c r="F8" s="53">
        <v>1</v>
      </c>
      <c r="G8" s="44"/>
      <c r="H8" s="48"/>
      <c r="I8" s="44">
        <v>355</v>
      </c>
      <c r="J8" s="53">
        <v>1</v>
      </c>
      <c r="K8" s="44"/>
      <c r="L8" s="48"/>
      <c r="M8" s="53">
        <v>1</v>
      </c>
      <c r="N8" s="44"/>
      <c r="O8" s="48"/>
    </row>
    <row r="9" spans="1:15" x14ac:dyDescent="0.25">
      <c r="A9" s="45" t="s">
        <v>46</v>
      </c>
      <c r="B9" s="44">
        <v>495</v>
      </c>
      <c r="C9" s="46">
        <v>0.91700000000000004</v>
      </c>
      <c r="D9" s="44" t="s">
        <v>146</v>
      </c>
      <c r="E9" s="48">
        <v>0.42399999999999999</v>
      </c>
      <c r="F9" s="46">
        <v>0.90900000000000003</v>
      </c>
      <c r="G9" s="44" t="s">
        <v>147</v>
      </c>
      <c r="H9" s="48">
        <v>0.27489999999999998</v>
      </c>
      <c r="I9" s="44">
        <v>369</v>
      </c>
      <c r="J9" s="46">
        <v>0.88400000000000001</v>
      </c>
      <c r="K9" s="44" t="s">
        <v>148</v>
      </c>
      <c r="L9" s="48">
        <v>0.24809999999999999</v>
      </c>
      <c r="M9" s="46">
        <v>0.92600000000000005</v>
      </c>
      <c r="N9" s="44" t="s">
        <v>149</v>
      </c>
      <c r="O9" s="48">
        <v>0.49669999999999997</v>
      </c>
    </row>
    <row r="10" spans="1:15" x14ac:dyDescent="0.25">
      <c r="A10" s="49" t="s">
        <v>150</v>
      </c>
      <c r="B10" s="44"/>
      <c r="C10" s="46"/>
      <c r="D10" s="44"/>
      <c r="E10" s="48"/>
      <c r="F10" s="46"/>
      <c r="G10" s="44"/>
      <c r="H10" s="48"/>
      <c r="I10" s="44"/>
      <c r="J10" s="46"/>
      <c r="K10" s="44"/>
      <c r="L10" s="48"/>
      <c r="M10" s="46"/>
      <c r="N10" s="44"/>
      <c r="O10" s="48"/>
    </row>
    <row r="11" spans="1:15" x14ac:dyDescent="0.25">
      <c r="A11" s="45" t="s">
        <v>151</v>
      </c>
      <c r="B11" s="44">
        <v>338</v>
      </c>
      <c r="C11" s="53">
        <v>1</v>
      </c>
      <c r="D11" s="44"/>
      <c r="E11" s="48"/>
      <c r="F11" s="53">
        <v>1</v>
      </c>
      <c r="G11" s="44"/>
      <c r="H11" s="48"/>
      <c r="I11" s="44">
        <v>249</v>
      </c>
      <c r="J11" s="53">
        <v>1</v>
      </c>
      <c r="K11" s="44"/>
      <c r="L11" s="48"/>
      <c r="M11" s="53">
        <v>1</v>
      </c>
      <c r="N11" s="44"/>
      <c r="O11" s="48"/>
    </row>
    <row r="12" spans="1:15" x14ac:dyDescent="0.25">
      <c r="A12" s="45" t="s">
        <v>152</v>
      </c>
      <c r="B12" s="44">
        <v>183</v>
      </c>
      <c r="C12" s="46">
        <v>1.288</v>
      </c>
      <c r="D12" s="44" t="s">
        <v>153</v>
      </c>
      <c r="E12" s="48">
        <v>8.2000000000000003E-2</v>
      </c>
      <c r="F12" s="46">
        <v>1.2230000000000001</v>
      </c>
      <c r="G12" s="44" t="s">
        <v>154</v>
      </c>
      <c r="H12" s="48">
        <v>8.6900000000000005E-2</v>
      </c>
      <c r="I12" s="44">
        <v>120</v>
      </c>
      <c r="J12" s="46">
        <v>1.2989999999999999</v>
      </c>
      <c r="K12" s="44" t="s">
        <v>155</v>
      </c>
      <c r="L12" s="48">
        <v>8.2000000000000003E-2</v>
      </c>
      <c r="M12" s="46">
        <v>1.399</v>
      </c>
      <c r="N12" s="44" t="s">
        <v>156</v>
      </c>
      <c r="O12" s="48">
        <v>4.1200000000000001E-2</v>
      </c>
    </row>
    <row r="13" spans="1:15" x14ac:dyDescent="0.25">
      <c r="A13" s="45" t="s">
        <v>157</v>
      </c>
      <c r="B13" s="44">
        <v>452</v>
      </c>
      <c r="C13" s="46">
        <v>0.85699999999999998</v>
      </c>
      <c r="D13" s="44" t="s">
        <v>158</v>
      </c>
      <c r="E13" s="48">
        <v>0.2147</v>
      </c>
      <c r="F13" s="46">
        <v>0.77300000000000002</v>
      </c>
      <c r="G13" s="44" t="s">
        <v>159</v>
      </c>
      <c r="H13" s="47">
        <v>8.8000000000000005E-3</v>
      </c>
      <c r="I13" s="44">
        <v>355</v>
      </c>
      <c r="J13" s="46">
        <v>0.86399999999999999</v>
      </c>
      <c r="K13" s="44" t="s">
        <v>160</v>
      </c>
      <c r="L13" s="48">
        <v>0.2228</v>
      </c>
      <c r="M13" s="46">
        <v>0.80500000000000005</v>
      </c>
      <c r="N13" s="44" t="s">
        <v>161</v>
      </c>
      <c r="O13" s="48">
        <v>8.3000000000000004E-2</v>
      </c>
    </row>
    <row r="14" spans="1:15" x14ac:dyDescent="0.25">
      <c r="A14" s="49" t="s">
        <v>162</v>
      </c>
      <c r="B14" s="44"/>
      <c r="C14" s="46"/>
      <c r="D14" s="44"/>
      <c r="E14" s="54"/>
      <c r="F14" s="46"/>
      <c r="G14" s="44"/>
      <c r="H14" s="54"/>
      <c r="I14" s="44"/>
      <c r="J14" s="46"/>
      <c r="K14" s="44"/>
      <c r="L14" s="47"/>
      <c r="M14" s="46"/>
      <c r="N14" s="44"/>
      <c r="O14" s="48"/>
    </row>
    <row r="15" spans="1:15" x14ac:dyDescent="0.25">
      <c r="A15" s="45" t="s">
        <v>163</v>
      </c>
      <c r="B15" s="44">
        <v>913</v>
      </c>
      <c r="C15" s="53">
        <v>1</v>
      </c>
      <c r="D15" s="44"/>
      <c r="E15" s="54"/>
      <c r="F15" s="53">
        <v>1</v>
      </c>
      <c r="G15" s="44"/>
      <c r="H15" s="54"/>
      <c r="I15" s="44">
        <v>671</v>
      </c>
      <c r="J15" s="53">
        <v>1</v>
      </c>
      <c r="K15" s="44"/>
      <c r="L15" s="47"/>
      <c r="M15" s="53">
        <v>1</v>
      </c>
      <c r="N15" s="44"/>
      <c r="O15" s="48"/>
    </row>
    <row r="16" spans="1:15" x14ac:dyDescent="0.25">
      <c r="A16" s="45" t="s">
        <v>164</v>
      </c>
      <c r="B16" s="44">
        <v>59</v>
      </c>
      <c r="C16" s="46">
        <v>0.27300000000000002</v>
      </c>
      <c r="D16" s="44" t="s">
        <v>165</v>
      </c>
      <c r="E16" s="54" t="s">
        <v>50</v>
      </c>
      <c r="F16" s="46">
        <v>0.55300000000000005</v>
      </c>
      <c r="G16" s="44" t="s">
        <v>166</v>
      </c>
      <c r="H16" s="47">
        <v>6.6E-3</v>
      </c>
      <c r="I16" s="44">
        <v>52</v>
      </c>
      <c r="J16" s="46">
        <v>0.56399999999999995</v>
      </c>
      <c r="K16" s="44" t="s">
        <v>167</v>
      </c>
      <c r="L16" s="47">
        <v>2.1100000000000001E-2</v>
      </c>
      <c r="M16" s="46">
        <v>0.57299999999999995</v>
      </c>
      <c r="N16" s="44" t="s">
        <v>168</v>
      </c>
      <c r="O16" s="47">
        <v>3.3099999999999997E-2</v>
      </c>
    </row>
    <row r="17" spans="1:15" x14ac:dyDescent="0.25">
      <c r="A17" s="49" t="s">
        <v>102</v>
      </c>
      <c r="B17" s="44"/>
      <c r="C17" s="46"/>
      <c r="D17" s="44"/>
      <c r="E17" s="54"/>
      <c r="F17" s="46"/>
      <c r="G17" s="44"/>
      <c r="H17" s="54"/>
      <c r="I17" s="44"/>
      <c r="J17" s="46"/>
      <c r="K17" s="44"/>
      <c r="L17" s="47"/>
      <c r="M17" s="46"/>
      <c r="N17" s="44"/>
      <c r="O17" s="48"/>
    </row>
    <row r="18" spans="1:15" x14ac:dyDescent="0.25">
      <c r="A18" s="45" t="s">
        <v>163</v>
      </c>
      <c r="B18" s="44">
        <v>815</v>
      </c>
      <c r="C18" s="53">
        <v>1</v>
      </c>
      <c r="D18" s="44"/>
      <c r="E18" s="54"/>
      <c r="F18" s="53">
        <v>1</v>
      </c>
      <c r="G18" s="44"/>
      <c r="H18" s="54"/>
      <c r="I18" s="44">
        <v>590</v>
      </c>
      <c r="J18" s="53">
        <v>1</v>
      </c>
      <c r="K18" s="44"/>
      <c r="L18" s="47"/>
      <c r="M18" s="53">
        <v>1</v>
      </c>
      <c r="N18" s="44"/>
      <c r="O18" s="48"/>
    </row>
    <row r="19" spans="1:15" x14ac:dyDescent="0.25">
      <c r="A19" s="45" t="s">
        <v>164</v>
      </c>
      <c r="B19" s="44">
        <v>149</v>
      </c>
      <c r="C19" s="46">
        <v>0.44</v>
      </c>
      <c r="D19" s="44" t="s">
        <v>169</v>
      </c>
      <c r="E19" s="54" t="s">
        <v>50</v>
      </c>
      <c r="F19" s="46">
        <v>0.47499999999999998</v>
      </c>
      <c r="G19" s="44" t="s">
        <v>170</v>
      </c>
      <c r="H19" s="54" t="s">
        <v>50</v>
      </c>
      <c r="I19" s="44">
        <v>128</v>
      </c>
      <c r="J19" s="46">
        <v>0.51300000000000001</v>
      </c>
      <c r="K19" s="44" t="s">
        <v>171</v>
      </c>
      <c r="L19" s="47" t="s">
        <v>50</v>
      </c>
      <c r="M19" s="46">
        <v>0.44800000000000001</v>
      </c>
      <c r="N19" s="44" t="s">
        <v>172</v>
      </c>
      <c r="O19" s="47" t="s">
        <v>50</v>
      </c>
    </row>
    <row r="20" spans="1:15" x14ac:dyDescent="0.25">
      <c r="A20" s="49" t="s">
        <v>75</v>
      </c>
      <c r="B20" s="44"/>
      <c r="C20" s="46"/>
      <c r="D20" s="44"/>
      <c r="E20" s="54"/>
      <c r="F20" s="46"/>
      <c r="G20" s="44"/>
      <c r="H20" s="54"/>
      <c r="I20" s="44"/>
      <c r="J20" s="46"/>
      <c r="K20" s="44"/>
      <c r="L20" s="47"/>
      <c r="M20" s="46"/>
      <c r="N20" s="44"/>
      <c r="O20" s="47"/>
    </row>
    <row r="21" spans="1:15" x14ac:dyDescent="0.25">
      <c r="A21" s="45" t="s">
        <v>118</v>
      </c>
      <c r="B21" s="44">
        <v>705</v>
      </c>
      <c r="C21" s="53">
        <v>1</v>
      </c>
      <c r="D21" s="44"/>
      <c r="E21" s="54"/>
      <c r="F21" s="53">
        <v>1</v>
      </c>
      <c r="G21" s="44"/>
      <c r="H21" s="54"/>
      <c r="I21" s="44">
        <v>609</v>
      </c>
      <c r="J21" s="53">
        <v>1</v>
      </c>
      <c r="K21" s="44"/>
      <c r="L21" s="47"/>
      <c r="M21" s="53">
        <v>1</v>
      </c>
      <c r="N21" s="44"/>
      <c r="O21" s="47"/>
    </row>
    <row r="22" spans="1:15" x14ac:dyDescent="0.25">
      <c r="A22" s="45" t="s">
        <v>120</v>
      </c>
      <c r="B22" s="44">
        <v>241</v>
      </c>
      <c r="C22" s="46">
        <v>2.8250000000000002</v>
      </c>
      <c r="D22" s="44" t="s">
        <v>173</v>
      </c>
      <c r="E22" s="54" t="s">
        <v>50</v>
      </c>
      <c r="F22" s="46">
        <v>2.0099999999999998</v>
      </c>
      <c r="G22" s="44" t="s">
        <v>174</v>
      </c>
      <c r="H22" s="54" t="s">
        <v>50</v>
      </c>
      <c r="I22" s="44">
        <v>114</v>
      </c>
      <c r="J22" s="46">
        <v>1.54</v>
      </c>
      <c r="K22" s="44" t="s">
        <v>175</v>
      </c>
      <c r="L22" s="47">
        <v>1.6000000000000001E-3</v>
      </c>
      <c r="M22" s="46">
        <v>1.0740000000000001</v>
      </c>
      <c r="N22" s="44" t="s">
        <v>176</v>
      </c>
      <c r="O22" s="48">
        <v>0.66539999999999999</v>
      </c>
    </row>
    <row r="25" spans="1:15" x14ac:dyDescent="0.25">
      <c r="A25" s="41" t="s">
        <v>177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5">
      <c r="A26" s="43"/>
      <c r="B26" s="66" t="s">
        <v>133</v>
      </c>
      <c r="C26" s="66"/>
      <c r="D26" s="66"/>
      <c r="E26" s="66"/>
      <c r="F26" s="66" t="s">
        <v>134</v>
      </c>
      <c r="G26" s="66"/>
      <c r="H26" s="66"/>
      <c r="I26" s="66" t="s">
        <v>135</v>
      </c>
      <c r="J26" s="66"/>
      <c r="K26" s="66"/>
      <c r="L26" s="66"/>
      <c r="M26" s="66" t="s">
        <v>136</v>
      </c>
      <c r="N26" s="66"/>
      <c r="O26" s="66"/>
    </row>
    <row r="27" spans="1:15" x14ac:dyDescent="0.25">
      <c r="A27" s="43"/>
      <c r="B27" s="44" t="s">
        <v>37</v>
      </c>
      <c r="C27" s="44" t="s">
        <v>137</v>
      </c>
      <c r="D27" s="44" t="s">
        <v>138</v>
      </c>
      <c r="E27" s="44" t="s">
        <v>38</v>
      </c>
      <c r="F27" s="44" t="s">
        <v>137</v>
      </c>
      <c r="G27" s="44" t="s">
        <v>138</v>
      </c>
      <c r="H27" s="44" t="s">
        <v>38</v>
      </c>
      <c r="I27" s="44" t="s">
        <v>37</v>
      </c>
      <c r="J27" s="44" t="s">
        <v>137</v>
      </c>
      <c r="K27" s="44" t="s">
        <v>138</v>
      </c>
      <c r="L27" s="44" t="s">
        <v>38</v>
      </c>
      <c r="M27" s="44" t="s">
        <v>137</v>
      </c>
      <c r="N27" s="44" t="s">
        <v>138</v>
      </c>
      <c r="O27" s="44" t="s">
        <v>38</v>
      </c>
    </row>
    <row r="28" spans="1:15" x14ac:dyDescent="0.25">
      <c r="A28" s="43" t="s">
        <v>139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x14ac:dyDescent="0.25">
      <c r="A29" s="45" t="s">
        <v>140</v>
      </c>
      <c r="B29" s="44">
        <v>724</v>
      </c>
      <c r="C29" s="44">
        <v>1</v>
      </c>
      <c r="D29" s="44"/>
      <c r="E29" s="44"/>
      <c r="F29" s="44">
        <v>1</v>
      </c>
      <c r="G29" s="44"/>
      <c r="H29" s="44"/>
      <c r="I29" s="44">
        <v>525</v>
      </c>
      <c r="J29" s="44">
        <v>1</v>
      </c>
      <c r="K29" s="44"/>
      <c r="L29" s="44"/>
      <c r="M29" s="44">
        <v>1</v>
      </c>
      <c r="N29" s="44"/>
      <c r="O29" s="44"/>
    </row>
    <row r="30" spans="1:15" x14ac:dyDescent="0.25">
      <c r="A30" s="45" t="s">
        <v>141</v>
      </c>
      <c r="B30" s="44">
        <v>239</v>
      </c>
      <c r="C30" s="46">
        <v>0.99399999999999999</v>
      </c>
      <c r="D30" s="44" t="s">
        <v>178</v>
      </c>
      <c r="E30" s="48">
        <v>0.96609999999999996</v>
      </c>
      <c r="F30" s="46">
        <v>0.94099999999999995</v>
      </c>
      <c r="G30" s="44" t="s">
        <v>179</v>
      </c>
      <c r="H30" s="48">
        <v>0.57820000000000005</v>
      </c>
      <c r="I30" s="44">
        <v>192</v>
      </c>
      <c r="J30" s="46">
        <v>1.0369999999999999</v>
      </c>
      <c r="K30" s="44" t="s">
        <v>180</v>
      </c>
      <c r="L30" s="48">
        <v>0.77949999999999997</v>
      </c>
      <c r="M30" s="46">
        <v>1.0089999999999999</v>
      </c>
      <c r="N30" s="44" t="s">
        <v>181</v>
      </c>
      <c r="O30" s="48">
        <v>0.94879999999999998</v>
      </c>
    </row>
    <row r="31" spans="1:15" x14ac:dyDescent="0.25">
      <c r="A31" s="49" t="s">
        <v>43</v>
      </c>
      <c r="B31" s="44"/>
      <c r="C31" s="46"/>
      <c r="D31" s="44"/>
      <c r="E31" s="47"/>
      <c r="F31" s="46"/>
      <c r="G31" s="44"/>
      <c r="H31" s="48"/>
      <c r="I31" s="44"/>
      <c r="J31" s="46"/>
      <c r="K31" s="44"/>
      <c r="L31" s="48"/>
      <c r="M31" s="46"/>
      <c r="N31" s="44"/>
      <c r="O31" s="48"/>
    </row>
    <row r="32" spans="1:15" x14ac:dyDescent="0.25">
      <c r="A32" s="45" t="s">
        <v>44</v>
      </c>
      <c r="B32" s="44">
        <v>474</v>
      </c>
      <c r="C32" s="53">
        <v>1</v>
      </c>
      <c r="D32" s="44"/>
      <c r="E32" s="47"/>
      <c r="F32" s="53">
        <v>1</v>
      </c>
      <c r="G32" s="44"/>
      <c r="H32" s="48"/>
      <c r="I32" s="44">
        <v>352</v>
      </c>
      <c r="J32" s="53">
        <v>1</v>
      </c>
      <c r="K32" s="44"/>
      <c r="L32" s="48"/>
      <c r="M32" s="53">
        <v>1</v>
      </c>
      <c r="N32" s="44"/>
      <c r="O32" s="48"/>
    </row>
    <row r="33" spans="1:15" x14ac:dyDescent="0.25">
      <c r="A33" s="45" t="s">
        <v>46</v>
      </c>
      <c r="B33" s="44">
        <v>489</v>
      </c>
      <c r="C33" s="46">
        <v>0.89500000000000002</v>
      </c>
      <c r="D33" s="44" t="s">
        <v>182</v>
      </c>
      <c r="E33" s="48">
        <v>0.30959999999999999</v>
      </c>
      <c r="F33" s="46">
        <v>0.88500000000000001</v>
      </c>
      <c r="G33" s="44" t="s">
        <v>183</v>
      </c>
      <c r="H33" s="48">
        <v>0.1633</v>
      </c>
      <c r="I33" s="44">
        <v>365</v>
      </c>
      <c r="J33" s="46">
        <v>0.85599999999999998</v>
      </c>
      <c r="K33" s="44" t="s">
        <v>184</v>
      </c>
      <c r="L33" s="48">
        <v>0.14879999999999999</v>
      </c>
      <c r="M33" s="46">
        <v>0.91400000000000003</v>
      </c>
      <c r="N33" s="44" t="s">
        <v>185</v>
      </c>
      <c r="O33" s="48">
        <v>0.43209999999999998</v>
      </c>
    </row>
    <row r="34" spans="1:15" x14ac:dyDescent="0.25">
      <c r="A34" s="49" t="s">
        <v>150</v>
      </c>
      <c r="B34" s="44"/>
      <c r="C34" s="46"/>
      <c r="D34" s="44"/>
      <c r="E34" s="48"/>
      <c r="F34" s="46"/>
      <c r="G34" s="44"/>
      <c r="H34" s="48"/>
      <c r="I34" s="44"/>
      <c r="J34" s="46"/>
      <c r="K34" s="44"/>
      <c r="L34" s="48"/>
      <c r="M34" s="46"/>
      <c r="N34" s="44"/>
      <c r="O34" s="48"/>
    </row>
    <row r="35" spans="1:15" x14ac:dyDescent="0.25">
      <c r="A35" s="45" t="s">
        <v>151</v>
      </c>
      <c r="B35" s="44">
        <v>335</v>
      </c>
      <c r="C35" s="53">
        <v>1</v>
      </c>
      <c r="D35" s="44"/>
      <c r="E35" s="48"/>
      <c r="F35" s="53">
        <v>1</v>
      </c>
      <c r="G35" s="44"/>
      <c r="H35" s="48"/>
      <c r="I35" s="44">
        <v>246</v>
      </c>
      <c r="J35" s="53">
        <v>1</v>
      </c>
      <c r="K35" s="44"/>
      <c r="L35" s="48"/>
      <c r="M35" s="53">
        <v>1</v>
      </c>
      <c r="N35" s="44"/>
      <c r="O35" s="48"/>
    </row>
    <row r="36" spans="1:15" x14ac:dyDescent="0.25">
      <c r="A36" s="45" t="s">
        <v>152</v>
      </c>
      <c r="B36" s="44">
        <v>181</v>
      </c>
      <c r="C36" s="46">
        <v>1.117</v>
      </c>
      <c r="D36" s="44" t="s">
        <v>186</v>
      </c>
      <c r="E36" s="48">
        <v>0.4582</v>
      </c>
      <c r="F36" s="46">
        <v>1.071</v>
      </c>
      <c r="G36" s="44" t="s">
        <v>187</v>
      </c>
      <c r="H36" s="48">
        <v>0.56950000000000001</v>
      </c>
      <c r="I36" s="44">
        <v>120</v>
      </c>
      <c r="J36" s="46">
        <v>1.1379999999999999</v>
      </c>
      <c r="K36" s="44" t="s">
        <v>188</v>
      </c>
      <c r="L36" s="48">
        <v>0.40289999999999998</v>
      </c>
      <c r="M36" s="46">
        <v>1.177</v>
      </c>
      <c r="N36" s="44" t="s">
        <v>189</v>
      </c>
      <c r="O36" s="48">
        <v>0.33</v>
      </c>
    </row>
    <row r="37" spans="1:15" x14ac:dyDescent="0.25">
      <c r="A37" s="45" t="s">
        <v>157</v>
      </c>
      <c r="B37" s="44">
        <v>447</v>
      </c>
      <c r="C37" s="46">
        <v>0.90600000000000003</v>
      </c>
      <c r="D37" s="44" t="s">
        <v>190</v>
      </c>
      <c r="E37" s="48">
        <v>0.43209999999999998</v>
      </c>
      <c r="F37" s="46">
        <v>0.78300000000000003</v>
      </c>
      <c r="G37" s="44" t="s">
        <v>191</v>
      </c>
      <c r="H37" s="47">
        <v>1.38E-2</v>
      </c>
      <c r="I37" s="44">
        <v>351</v>
      </c>
      <c r="J37" s="46">
        <v>0.88200000000000001</v>
      </c>
      <c r="K37" s="44" t="s">
        <v>192</v>
      </c>
      <c r="L37" s="48">
        <v>0.29909999999999998</v>
      </c>
      <c r="M37" s="46">
        <v>0.81</v>
      </c>
      <c r="N37" s="44" t="s">
        <v>193</v>
      </c>
      <c r="O37" s="48">
        <v>9.5299999999999996E-2</v>
      </c>
    </row>
    <row r="38" spans="1:15" x14ac:dyDescent="0.25">
      <c r="A38" s="49" t="s">
        <v>162</v>
      </c>
      <c r="B38" s="44"/>
      <c r="C38" s="46"/>
      <c r="D38" s="44"/>
      <c r="E38" s="48"/>
      <c r="F38" s="46"/>
      <c r="G38" s="44"/>
      <c r="H38" s="48"/>
      <c r="I38" s="44"/>
      <c r="J38" s="46"/>
      <c r="K38" s="44"/>
      <c r="L38" s="48"/>
      <c r="M38" s="46"/>
      <c r="N38" s="44"/>
      <c r="O38" s="48"/>
    </row>
    <row r="39" spans="1:15" x14ac:dyDescent="0.25">
      <c r="A39" s="45" t="s">
        <v>163</v>
      </c>
      <c r="B39" s="44">
        <v>904</v>
      </c>
      <c r="C39" s="53">
        <v>1</v>
      </c>
      <c r="D39" s="44"/>
      <c r="E39" s="48"/>
      <c r="F39" s="53">
        <v>1</v>
      </c>
      <c r="G39" s="44"/>
      <c r="H39" s="48"/>
      <c r="I39" s="44">
        <v>665</v>
      </c>
      <c r="J39" s="53">
        <v>1</v>
      </c>
      <c r="K39" s="44"/>
      <c r="L39" s="48"/>
      <c r="M39" s="53">
        <v>1</v>
      </c>
      <c r="N39" s="44"/>
      <c r="O39" s="48"/>
    </row>
    <row r="40" spans="1:15" x14ac:dyDescent="0.25">
      <c r="A40" s="45" t="s">
        <v>164</v>
      </c>
      <c r="B40" s="44">
        <v>59</v>
      </c>
      <c r="C40" s="46">
        <v>0.25800000000000001</v>
      </c>
      <c r="D40" s="44" t="s">
        <v>194</v>
      </c>
      <c r="E40" s="47" t="s">
        <v>50</v>
      </c>
      <c r="F40" s="46">
        <v>0.55500000000000005</v>
      </c>
      <c r="G40" s="44" t="s">
        <v>195</v>
      </c>
      <c r="H40" s="47">
        <v>8.2000000000000007E-3</v>
      </c>
      <c r="I40" s="44">
        <v>52</v>
      </c>
      <c r="J40" s="46">
        <v>0.53300000000000003</v>
      </c>
      <c r="K40" s="44" t="s">
        <v>196</v>
      </c>
      <c r="L40" s="47">
        <v>1.38E-2</v>
      </c>
      <c r="M40" s="46">
        <v>0.55300000000000005</v>
      </c>
      <c r="N40" s="44" t="s">
        <v>197</v>
      </c>
      <c r="O40" s="47">
        <v>2.63E-2</v>
      </c>
    </row>
    <row r="41" spans="1:15" x14ac:dyDescent="0.25">
      <c r="A41" s="49" t="s">
        <v>102</v>
      </c>
      <c r="B41" s="44"/>
      <c r="C41" s="46"/>
      <c r="D41" s="44"/>
      <c r="E41" s="48"/>
      <c r="F41" s="46"/>
      <c r="G41" s="44"/>
      <c r="H41" s="47"/>
      <c r="I41" s="44"/>
      <c r="J41" s="46"/>
      <c r="K41" s="44"/>
      <c r="L41" s="47"/>
      <c r="M41" s="46"/>
      <c r="N41" s="44"/>
      <c r="O41" s="48"/>
    </row>
    <row r="42" spans="1:15" x14ac:dyDescent="0.25">
      <c r="A42" s="45" t="s">
        <v>163</v>
      </c>
      <c r="B42" s="44">
        <v>815</v>
      </c>
      <c r="C42" s="44">
        <v>1</v>
      </c>
      <c r="D42" s="44"/>
      <c r="E42" s="44"/>
      <c r="F42" s="44">
        <v>1</v>
      </c>
      <c r="G42" s="44"/>
      <c r="H42" s="44"/>
      <c r="I42" s="44">
        <v>590</v>
      </c>
      <c r="J42" s="44">
        <v>1</v>
      </c>
      <c r="K42" s="44"/>
      <c r="L42" s="44"/>
      <c r="M42" s="44">
        <v>1</v>
      </c>
      <c r="N42" s="44"/>
      <c r="O42" s="44"/>
    </row>
    <row r="43" spans="1:15" x14ac:dyDescent="0.25">
      <c r="A43" s="45" t="s">
        <v>164</v>
      </c>
      <c r="B43" s="44">
        <v>148</v>
      </c>
      <c r="C43" s="46">
        <v>0.42899999999999999</v>
      </c>
      <c r="D43" s="44" t="s">
        <v>198</v>
      </c>
      <c r="E43" s="54" t="s">
        <v>50</v>
      </c>
      <c r="F43" s="46">
        <v>0.48299999999999998</v>
      </c>
      <c r="G43" s="44" t="s">
        <v>199</v>
      </c>
      <c r="H43" s="54" t="s">
        <v>50</v>
      </c>
      <c r="I43" s="44">
        <v>127</v>
      </c>
      <c r="J43" s="46">
        <v>0.502</v>
      </c>
      <c r="K43" s="44" t="s">
        <v>200</v>
      </c>
      <c r="L43" s="54" t="s">
        <v>50</v>
      </c>
      <c r="M43" s="46">
        <v>0.45100000000000001</v>
      </c>
      <c r="N43" s="44" t="s">
        <v>201</v>
      </c>
      <c r="O43" s="54" t="s">
        <v>50</v>
      </c>
    </row>
    <row r="46" spans="1:15" x14ac:dyDescent="0.25">
      <c r="A46" s="41" t="s">
        <v>202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43"/>
      <c r="B47" s="66" t="s">
        <v>133</v>
      </c>
      <c r="C47" s="66"/>
      <c r="D47" s="66"/>
      <c r="E47" s="66"/>
      <c r="F47" s="66" t="s">
        <v>134</v>
      </c>
      <c r="G47" s="66"/>
      <c r="H47" s="66"/>
      <c r="I47" s="66" t="s">
        <v>135</v>
      </c>
      <c r="J47" s="66"/>
      <c r="K47" s="66"/>
      <c r="L47" s="66"/>
      <c r="M47" s="66" t="s">
        <v>136</v>
      </c>
      <c r="N47" s="66"/>
      <c r="O47" s="66"/>
    </row>
    <row r="48" spans="1:15" x14ac:dyDescent="0.25">
      <c r="A48" s="43"/>
      <c r="B48" s="44" t="s">
        <v>37</v>
      </c>
      <c r="C48" s="44" t="s">
        <v>137</v>
      </c>
      <c r="D48" s="44" t="s">
        <v>138</v>
      </c>
      <c r="E48" s="44" t="s">
        <v>38</v>
      </c>
      <c r="F48" s="44" t="s">
        <v>137</v>
      </c>
      <c r="G48" s="44" t="s">
        <v>138</v>
      </c>
      <c r="H48" s="44" t="s">
        <v>38</v>
      </c>
      <c r="I48" s="44" t="s">
        <v>37</v>
      </c>
      <c r="J48" s="44" t="s">
        <v>137</v>
      </c>
      <c r="K48" s="44" t="s">
        <v>138</v>
      </c>
      <c r="L48" s="44" t="s">
        <v>38</v>
      </c>
      <c r="M48" s="44" t="s">
        <v>137</v>
      </c>
      <c r="N48" s="44" t="s">
        <v>138</v>
      </c>
      <c r="O48" s="44" t="s">
        <v>38</v>
      </c>
    </row>
    <row r="49" spans="1:15" x14ac:dyDescent="0.25">
      <c r="A49" s="43" t="s">
        <v>139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x14ac:dyDescent="0.25">
      <c r="A50" s="45" t="s">
        <v>140</v>
      </c>
      <c r="B50" s="44">
        <v>707</v>
      </c>
      <c r="C50" s="44">
        <v>1</v>
      </c>
      <c r="D50" s="44"/>
      <c r="E50" s="44"/>
      <c r="F50" s="44">
        <v>1</v>
      </c>
      <c r="G50" s="44"/>
      <c r="H50" s="44"/>
      <c r="I50" s="44">
        <v>527</v>
      </c>
      <c r="J50" s="44">
        <v>1</v>
      </c>
      <c r="K50" s="44"/>
      <c r="L50" s="44"/>
      <c r="M50" s="44">
        <v>1</v>
      </c>
      <c r="N50" s="44"/>
      <c r="O50" s="44"/>
    </row>
    <row r="51" spans="1:15" x14ac:dyDescent="0.25">
      <c r="A51" s="45" t="s">
        <v>141</v>
      </c>
      <c r="B51" s="44">
        <v>239</v>
      </c>
      <c r="C51" s="46">
        <v>0.90800000000000003</v>
      </c>
      <c r="D51" s="44" t="s">
        <v>203</v>
      </c>
      <c r="E51" s="48">
        <v>0.48870000000000002</v>
      </c>
      <c r="F51" s="46">
        <v>0.86799999999999999</v>
      </c>
      <c r="G51" s="44" t="s">
        <v>204</v>
      </c>
      <c r="H51" s="48">
        <v>0.1953</v>
      </c>
      <c r="I51" s="44">
        <v>196</v>
      </c>
      <c r="J51" s="46">
        <v>0.88400000000000001</v>
      </c>
      <c r="K51" s="44" t="s">
        <v>205</v>
      </c>
      <c r="L51" s="48">
        <v>0.32740000000000002</v>
      </c>
      <c r="M51" s="46">
        <v>0.83699999999999997</v>
      </c>
      <c r="N51" s="44" t="s">
        <v>206</v>
      </c>
      <c r="O51" s="48">
        <v>0.17660000000000001</v>
      </c>
    </row>
    <row r="52" spans="1:15" x14ac:dyDescent="0.25">
      <c r="A52" s="49" t="s">
        <v>43</v>
      </c>
      <c r="B52" s="44"/>
      <c r="C52" s="46"/>
      <c r="D52" s="44"/>
      <c r="E52" s="47"/>
      <c r="F52" s="46"/>
      <c r="G52" s="44"/>
      <c r="H52" s="48"/>
      <c r="I52" s="44"/>
      <c r="J52" s="46"/>
      <c r="K52" s="44"/>
      <c r="L52" s="48"/>
      <c r="M52" s="46"/>
      <c r="N52" s="44"/>
      <c r="O52" s="48"/>
    </row>
    <row r="53" spans="1:15" x14ac:dyDescent="0.25">
      <c r="A53" s="45" t="s">
        <v>44</v>
      </c>
      <c r="B53" s="44">
        <v>466</v>
      </c>
      <c r="C53" s="53">
        <v>1</v>
      </c>
      <c r="D53" s="44"/>
      <c r="E53" s="47"/>
      <c r="F53" s="53">
        <v>1</v>
      </c>
      <c r="G53" s="44"/>
      <c r="H53" s="48"/>
      <c r="I53" s="44">
        <v>355</v>
      </c>
      <c r="J53" s="53">
        <v>1</v>
      </c>
      <c r="K53" s="44"/>
      <c r="L53" s="48"/>
      <c r="M53" s="53">
        <v>1</v>
      </c>
      <c r="N53" s="44"/>
      <c r="O53" s="48"/>
    </row>
    <row r="54" spans="1:15" x14ac:dyDescent="0.25">
      <c r="A54" s="45" t="s">
        <v>46</v>
      </c>
      <c r="B54" s="44">
        <v>480</v>
      </c>
      <c r="C54" s="46">
        <v>0.88800000000000001</v>
      </c>
      <c r="D54" s="44" t="s">
        <v>207</v>
      </c>
      <c r="E54" s="48">
        <v>0.28920000000000001</v>
      </c>
      <c r="F54" s="46">
        <v>0.90700000000000003</v>
      </c>
      <c r="G54" s="44" t="s">
        <v>208</v>
      </c>
      <c r="H54" s="48">
        <v>0.2722</v>
      </c>
      <c r="I54" s="44">
        <v>368</v>
      </c>
      <c r="J54" s="46">
        <v>0.86599999999999999</v>
      </c>
      <c r="K54" s="44" t="s">
        <v>209</v>
      </c>
      <c r="L54" s="48">
        <v>0.18149999999999999</v>
      </c>
      <c r="M54" s="46">
        <v>0.90100000000000002</v>
      </c>
      <c r="N54" s="44" t="s">
        <v>210</v>
      </c>
      <c r="O54" s="48">
        <v>0.36299999999999999</v>
      </c>
    </row>
    <row r="55" spans="1:15" x14ac:dyDescent="0.25">
      <c r="A55" s="49" t="s">
        <v>150</v>
      </c>
      <c r="B55" s="44"/>
      <c r="C55" s="46"/>
      <c r="D55" s="44"/>
      <c r="E55" s="48"/>
      <c r="F55" s="46"/>
      <c r="G55" s="44"/>
      <c r="H55" s="48"/>
      <c r="I55" s="44"/>
      <c r="J55" s="46"/>
      <c r="K55" s="44"/>
      <c r="L55" s="48"/>
      <c r="M55" s="46"/>
      <c r="N55" s="44"/>
      <c r="O55" s="48"/>
    </row>
    <row r="56" spans="1:15" x14ac:dyDescent="0.25">
      <c r="A56" s="45" t="s">
        <v>151</v>
      </c>
      <c r="B56" s="44">
        <v>331</v>
      </c>
      <c r="C56" s="53">
        <v>1</v>
      </c>
      <c r="D56" s="44"/>
      <c r="E56" s="48"/>
      <c r="F56" s="53">
        <v>1</v>
      </c>
      <c r="G56" s="44"/>
      <c r="H56" s="48"/>
      <c r="I56" s="44">
        <v>249</v>
      </c>
      <c r="J56" s="53">
        <v>1</v>
      </c>
      <c r="K56" s="44"/>
      <c r="L56" s="48"/>
      <c r="M56" s="53">
        <v>1</v>
      </c>
      <c r="N56" s="44"/>
      <c r="O56" s="48"/>
    </row>
    <row r="57" spans="1:15" x14ac:dyDescent="0.25">
      <c r="A57" s="45" t="s">
        <v>152</v>
      </c>
      <c r="B57" s="44">
        <v>175</v>
      </c>
      <c r="C57" s="46">
        <v>1.4410000000000001</v>
      </c>
      <c r="D57" s="44" t="s">
        <v>211</v>
      </c>
      <c r="E57" s="47">
        <v>1.72E-2</v>
      </c>
      <c r="F57" s="46">
        <v>1.254</v>
      </c>
      <c r="G57" s="44" t="s">
        <v>212</v>
      </c>
      <c r="H57" s="48">
        <v>6.4500000000000002E-2</v>
      </c>
      <c r="I57" s="44">
        <v>119</v>
      </c>
      <c r="J57" s="46">
        <v>1.341</v>
      </c>
      <c r="K57" s="44" t="s">
        <v>213</v>
      </c>
      <c r="L57" s="48">
        <v>5.5899999999999998E-2</v>
      </c>
      <c r="M57" s="46">
        <v>1.395</v>
      </c>
      <c r="N57" s="44" t="s">
        <v>214</v>
      </c>
      <c r="O57" s="47">
        <v>4.8500000000000001E-2</v>
      </c>
    </row>
    <row r="58" spans="1:15" x14ac:dyDescent="0.25">
      <c r="A58" s="45" t="s">
        <v>157</v>
      </c>
      <c r="B58" s="44">
        <v>440</v>
      </c>
      <c r="C58" s="46">
        <v>0.873</v>
      </c>
      <c r="D58" s="44" t="s">
        <v>215</v>
      </c>
      <c r="E58" s="48">
        <v>0.29110000000000003</v>
      </c>
      <c r="F58" s="46">
        <v>0.77500000000000002</v>
      </c>
      <c r="G58" s="44" t="s">
        <v>159</v>
      </c>
      <c r="H58" s="47">
        <v>1.0999999999999999E-2</v>
      </c>
      <c r="I58" s="44">
        <v>355</v>
      </c>
      <c r="J58" s="46">
        <v>0.86499999999999999</v>
      </c>
      <c r="K58" s="44" t="s">
        <v>160</v>
      </c>
      <c r="L58" s="48">
        <v>0.22639999999999999</v>
      </c>
      <c r="M58" s="46">
        <v>0.80400000000000005</v>
      </c>
      <c r="N58" s="44" t="s">
        <v>161</v>
      </c>
      <c r="O58" s="48">
        <v>8.3799999999999999E-2</v>
      </c>
    </row>
    <row r="59" spans="1:15" x14ac:dyDescent="0.25">
      <c r="A59" s="49" t="s">
        <v>75</v>
      </c>
      <c r="B59" s="44"/>
      <c r="C59" s="46"/>
      <c r="D59" s="44"/>
      <c r="E59" s="48"/>
      <c r="F59" s="46"/>
      <c r="G59" s="44"/>
      <c r="H59" s="48"/>
      <c r="I59" s="44"/>
      <c r="J59" s="46"/>
      <c r="K59" s="44"/>
      <c r="L59" s="48"/>
      <c r="M59" s="46"/>
      <c r="N59" s="44"/>
      <c r="O59" s="48"/>
    </row>
    <row r="60" spans="1:15" x14ac:dyDescent="0.25">
      <c r="A60" s="45" t="s">
        <v>118</v>
      </c>
      <c r="B60" s="44">
        <v>705</v>
      </c>
      <c r="C60" s="53">
        <v>1</v>
      </c>
      <c r="D60" s="44"/>
      <c r="E60" s="48"/>
      <c r="F60" s="53">
        <v>1</v>
      </c>
      <c r="G60" s="44"/>
      <c r="H60" s="48"/>
      <c r="I60" s="44">
        <v>609</v>
      </c>
      <c r="J60" s="53">
        <v>1</v>
      </c>
      <c r="K60" s="44"/>
      <c r="L60" s="48"/>
      <c r="M60" s="53">
        <v>1</v>
      </c>
      <c r="N60" s="44"/>
      <c r="O60" s="48"/>
    </row>
    <row r="61" spans="1:15" x14ac:dyDescent="0.25">
      <c r="A61" s="45" t="s">
        <v>120</v>
      </c>
      <c r="B61" s="44">
        <v>241</v>
      </c>
      <c r="C61" s="46">
        <v>2.9119999999999999</v>
      </c>
      <c r="D61" s="44" t="s">
        <v>216</v>
      </c>
      <c r="E61" s="47" t="s">
        <v>50</v>
      </c>
      <c r="F61" s="46">
        <v>2.0270000000000001</v>
      </c>
      <c r="G61" s="44" t="s">
        <v>217</v>
      </c>
      <c r="H61" s="47" t="s">
        <v>50</v>
      </c>
      <c r="I61" s="44">
        <v>114</v>
      </c>
      <c r="J61" s="46">
        <v>1.5549999999999999</v>
      </c>
      <c r="K61" s="44" t="s">
        <v>218</v>
      </c>
      <c r="L61" s="47">
        <v>1.4E-3</v>
      </c>
      <c r="M61" s="46">
        <v>1.0840000000000001</v>
      </c>
      <c r="N61" s="44" t="s">
        <v>219</v>
      </c>
      <c r="O61" s="48">
        <v>0.6361</v>
      </c>
    </row>
  </sheetData>
  <mergeCells count="18">
    <mergeCell ref="B46:H46"/>
    <mergeCell ref="I46:O46"/>
    <mergeCell ref="B47:E47"/>
    <mergeCell ref="F47:H47"/>
    <mergeCell ref="I47:L47"/>
    <mergeCell ref="M47:O47"/>
    <mergeCell ref="B25:H25"/>
    <mergeCell ref="I25:O25"/>
    <mergeCell ref="B26:E26"/>
    <mergeCell ref="F26:H26"/>
    <mergeCell ref="I26:L26"/>
    <mergeCell ref="M26:O26"/>
    <mergeCell ref="B1:H1"/>
    <mergeCell ref="I1:O1"/>
    <mergeCell ref="B2:E2"/>
    <mergeCell ref="F2:H2"/>
    <mergeCell ref="I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1</vt:lpstr>
      <vt:lpstr>Supplementary Table 2</vt:lpstr>
      <vt:lpstr>Supplementary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Menssen</dc:creator>
  <cp:lastModifiedBy>Andrew Menssen</cp:lastModifiedBy>
  <cp:lastPrinted>2023-04-24T17:56:36Z</cp:lastPrinted>
  <dcterms:created xsi:type="dcterms:W3CDTF">2021-07-01T16:09:10Z</dcterms:created>
  <dcterms:modified xsi:type="dcterms:W3CDTF">2023-11-07T19:44:54Z</dcterms:modified>
</cp:coreProperties>
</file>