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UHEMPAT\HGLUC study\DRAFT-PBL\"/>
    </mc:Choice>
  </mc:AlternateContent>
  <xr:revisionPtr revIDLastSave="0" documentId="8_{3A531035-1092-4599-AA18-13A127FF4BF1}" xr6:coauthVersionLast="45" xr6:coauthVersionMax="45" xr10:uidLastSave="{00000000-0000-0000-0000-000000000000}"/>
  <bookViews>
    <workbookView xWindow="-120" yWindow="-120" windowWidth="20700" windowHeight="11160" xr2:uid="{00000000-000D-0000-FFFF-FFFF00000000}"/>
  </bookViews>
  <sheets>
    <sheet name="194 Mutations" sheetId="1" r:id="rId1"/>
    <sheet name="133 Driver" sheetId="4" r:id="rId2"/>
  </sheets>
  <definedNames>
    <definedName name="_xlnm._FilterDatabase" localSheetId="1" hidden="1">'133 Driver'!$A$2:$S$135</definedName>
    <definedName name="_xlnm._FilterDatabase" localSheetId="0" hidden="1">'194 Mutations'!$A$2:$Y$197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77" i="4" l="1"/>
  <c r="O58" i="4"/>
  <c r="O57" i="4"/>
  <c r="O45" i="4"/>
  <c r="O28" i="4"/>
  <c r="O5" i="4"/>
  <c r="O49" i="4"/>
  <c r="O64" i="4"/>
  <c r="O70" i="4"/>
  <c r="O42" i="4"/>
  <c r="K125" i="4"/>
  <c r="K126" i="4"/>
  <c r="O126" i="4"/>
  <c r="Q126" i="4"/>
  <c r="K127" i="4"/>
  <c r="K128" i="4"/>
  <c r="O128" i="4"/>
  <c r="Q128" i="4"/>
  <c r="K129" i="4"/>
  <c r="O129" i="4"/>
  <c r="Q129" i="4"/>
  <c r="K130" i="4"/>
  <c r="O130" i="4"/>
  <c r="Q130" i="4"/>
  <c r="K131" i="4"/>
  <c r="O131" i="4"/>
  <c r="Q131" i="4"/>
  <c r="K132" i="4"/>
  <c r="O132" i="4"/>
  <c r="Q132" i="4"/>
  <c r="K133" i="4"/>
  <c r="O133" i="4"/>
  <c r="Q133" i="4"/>
  <c r="K134" i="4"/>
  <c r="O134" i="4"/>
  <c r="Q134" i="4"/>
  <c r="K135" i="4"/>
  <c r="O135" i="4"/>
  <c r="Q135" i="4"/>
  <c r="K120" i="4"/>
  <c r="O120" i="4"/>
  <c r="Q120" i="4"/>
  <c r="K121" i="4"/>
  <c r="O121" i="4"/>
  <c r="Q121" i="4"/>
  <c r="K122" i="4"/>
  <c r="O122" i="4"/>
  <c r="Q122" i="4"/>
  <c r="K123" i="4"/>
  <c r="O123" i="4"/>
  <c r="Q123" i="4"/>
  <c r="K124" i="4"/>
  <c r="O124" i="4"/>
  <c r="Q124" i="4"/>
  <c r="O119" i="4"/>
  <c r="Q119" i="4"/>
  <c r="O118" i="4"/>
  <c r="Q118" i="4"/>
  <c r="O117" i="4"/>
  <c r="Q117" i="4"/>
  <c r="O116" i="4"/>
  <c r="Q116" i="4"/>
  <c r="O115" i="4"/>
  <c r="Q115" i="4"/>
  <c r="O114" i="4"/>
  <c r="Q114" i="4"/>
  <c r="O113" i="4"/>
  <c r="Q113" i="4"/>
  <c r="O98" i="4"/>
  <c r="Q98" i="4"/>
  <c r="O97" i="4"/>
  <c r="Q97" i="4"/>
  <c r="O92" i="4"/>
  <c r="Q92" i="4"/>
  <c r="O91" i="4"/>
  <c r="Q91" i="4"/>
  <c r="O90" i="4"/>
  <c r="Q90" i="4"/>
  <c r="O89" i="4"/>
  <c r="Q89" i="4"/>
  <c r="O88" i="4"/>
  <c r="Q88" i="4"/>
  <c r="O87" i="4"/>
  <c r="Q87" i="4"/>
  <c r="O86" i="4"/>
  <c r="Q86" i="4"/>
  <c r="O85" i="4"/>
  <c r="Q85" i="4"/>
  <c r="O84" i="4"/>
  <c r="Q84" i="4"/>
  <c r="O83" i="4"/>
  <c r="Q83" i="4"/>
  <c r="O82" i="4"/>
  <c r="Q82" i="4"/>
  <c r="O81" i="4"/>
  <c r="Q81" i="4"/>
  <c r="O80" i="4"/>
  <c r="Q80" i="4"/>
  <c r="O79" i="4"/>
  <c r="Q79" i="4"/>
  <c r="O78" i="4"/>
  <c r="Q78" i="4"/>
  <c r="Q77" i="4"/>
  <c r="O76" i="4"/>
  <c r="Q76" i="4"/>
  <c r="O75" i="4"/>
  <c r="Q75" i="4"/>
  <c r="O74" i="4"/>
  <c r="Q74" i="4"/>
  <c r="O73" i="4"/>
  <c r="Q73" i="4"/>
  <c r="O72" i="4"/>
  <c r="Q72" i="4"/>
  <c r="O71" i="4"/>
  <c r="Q71" i="4"/>
  <c r="Q70" i="4"/>
  <c r="O69" i="4"/>
  <c r="Q69" i="4"/>
  <c r="O68" i="4"/>
  <c r="Q68" i="4"/>
  <c r="O67" i="4"/>
  <c r="Q67" i="4"/>
  <c r="O66" i="4"/>
  <c r="Q66" i="4"/>
  <c r="O65" i="4"/>
  <c r="Q65" i="4"/>
  <c r="Q64" i="4"/>
  <c r="O63" i="4"/>
  <c r="Q63" i="4"/>
  <c r="Q58" i="4"/>
  <c r="Q57" i="4"/>
  <c r="O56" i="4"/>
  <c r="Q56" i="4"/>
  <c r="O55" i="4"/>
  <c r="Q55" i="4"/>
  <c r="O54" i="4"/>
  <c r="Q54" i="4"/>
  <c r="O53" i="4"/>
  <c r="Q53" i="4"/>
  <c r="O52" i="4"/>
  <c r="Q52" i="4"/>
  <c r="O51" i="4"/>
  <c r="Q51" i="4"/>
  <c r="O50" i="4"/>
  <c r="Q50" i="4"/>
  <c r="Q49" i="4"/>
  <c r="O48" i="4"/>
  <c r="Q48" i="4"/>
  <c r="O47" i="4"/>
  <c r="Q47" i="4"/>
  <c r="O46" i="4"/>
  <c r="Q46" i="4"/>
  <c r="Q45" i="4"/>
  <c r="O44" i="4"/>
  <c r="Q44" i="4"/>
  <c r="O43" i="4"/>
  <c r="Q43" i="4"/>
  <c r="Q42" i="4"/>
  <c r="O41" i="4"/>
  <c r="Q41" i="4"/>
  <c r="O39" i="4"/>
  <c r="Q39" i="4"/>
  <c r="O38" i="4"/>
  <c r="Q38" i="4"/>
  <c r="O37" i="4"/>
  <c r="Q37" i="4"/>
  <c r="O36" i="4"/>
  <c r="Q36" i="4"/>
  <c r="O35" i="4"/>
  <c r="Q35" i="4"/>
  <c r="O34" i="4"/>
  <c r="Q34" i="4"/>
  <c r="O33" i="4"/>
  <c r="Q33" i="4"/>
  <c r="O32" i="4"/>
  <c r="Q32" i="4"/>
  <c r="O31" i="4"/>
  <c r="Q31" i="4"/>
  <c r="O30" i="4"/>
  <c r="Q30" i="4"/>
  <c r="O29" i="4"/>
  <c r="Q29" i="4"/>
  <c r="Q28" i="4"/>
  <c r="O27" i="4"/>
  <c r="Q27" i="4"/>
  <c r="O26" i="4"/>
  <c r="Q26" i="4"/>
  <c r="O25" i="4"/>
  <c r="Q25" i="4"/>
  <c r="O24" i="4"/>
  <c r="Q24" i="4"/>
  <c r="O23" i="4"/>
  <c r="Q23" i="4"/>
  <c r="O22" i="4"/>
  <c r="Q22" i="4"/>
  <c r="O21" i="4"/>
  <c r="Q21" i="4"/>
  <c r="O20" i="4"/>
  <c r="Q20" i="4"/>
  <c r="O19" i="4"/>
  <c r="Q19" i="4"/>
  <c r="O18" i="4"/>
  <c r="Q18" i="4"/>
  <c r="O17" i="4"/>
  <c r="Q17" i="4"/>
  <c r="O16" i="4"/>
  <c r="Q16" i="4"/>
  <c r="O15" i="4"/>
  <c r="Q15" i="4"/>
  <c r="O14" i="4"/>
  <c r="Q14" i="4"/>
  <c r="O13" i="4"/>
  <c r="Q13" i="4"/>
  <c r="O12" i="4"/>
  <c r="Q12" i="4"/>
  <c r="O11" i="4"/>
  <c r="Q11" i="4"/>
  <c r="O10" i="4"/>
  <c r="Q10" i="4"/>
  <c r="O8" i="4"/>
  <c r="Q8" i="4"/>
  <c r="O6" i="4"/>
  <c r="Q6" i="4"/>
  <c r="Q5" i="4"/>
  <c r="O4" i="4"/>
  <c r="Q4" i="4"/>
  <c r="O3" i="4"/>
  <c r="Q3" i="4"/>
  <c r="O125" i="4"/>
  <c r="Q125" i="4"/>
</calcChain>
</file>

<file path=xl/sharedStrings.xml><?xml version="1.0" encoding="utf-8"?>
<sst xmlns="http://schemas.openxmlformats.org/spreadsheetml/2006/main" count="4645" uniqueCount="762">
  <si>
    <t>Chr</t>
  </si>
  <si>
    <t>Start</t>
  </si>
  <si>
    <t>End</t>
  </si>
  <si>
    <t>Ref</t>
  </si>
  <si>
    <t>Alt</t>
  </si>
  <si>
    <t>Func.refGene</t>
  </si>
  <si>
    <t>Gene.refGene</t>
  </si>
  <si>
    <t>VF</t>
  </si>
  <si>
    <t>cytoBand</t>
  </si>
  <si>
    <t>ExAC_ALL</t>
  </si>
  <si>
    <t>SIFT_score</t>
  </si>
  <si>
    <t>SIFT_pred</t>
  </si>
  <si>
    <t>Polyphen2_HDIV_score</t>
  </si>
  <si>
    <t>Polyphen2_HDIV_pred</t>
  </si>
  <si>
    <t>MutationAssessor_score</t>
  </si>
  <si>
    <t>MutationAssessor_pred</t>
  </si>
  <si>
    <t>CADD_phred</t>
  </si>
  <si>
    <t>COSMICv84_ID</t>
  </si>
  <si>
    <t>COSMICv84_SOMATIC_STATUS</t>
  </si>
  <si>
    <t>PBL9</t>
  </si>
  <si>
    <t>chr6</t>
  </si>
  <si>
    <t>G</t>
  </si>
  <si>
    <t>C</t>
  </si>
  <si>
    <t>exonic</t>
  </si>
  <si>
    <t>HIST1H1D</t>
  </si>
  <si>
    <t>nonsynonymous SNV</t>
  </si>
  <si>
    <t>6p22.2</t>
  </si>
  <si>
    <t>.</t>
  </si>
  <si>
    <t>T</t>
  </si>
  <si>
    <t>B</t>
  </si>
  <si>
    <t>D</t>
  </si>
  <si>
    <t>L</t>
  </si>
  <si>
    <t>N</t>
  </si>
  <si>
    <t>chr17</t>
  </si>
  <si>
    <t>A</t>
  </si>
  <si>
    <t>TP53</t>
  </si>
  <si>
    <t>stopgain</t>
  </si>
  <si>
    <t>17p13.1</t>
  </si>
  <si>
    <t>COSM10733,COSM117946,COSM117947,COSM117948,COSM117949,COSM1649390,COSM3370929</t>
  </si>
  <si>
    <t>Confirmed_somatic_variant,Confirmed_somatic_variant,Confirmed_somatic_variant,Confirmed_somatic_variant,Confirmed_somatic_variant,Confirmed_somatic_variant,Confirmed_somatic_variant</t>
  </si>
  <si>
    <t>M</t>
  </si>
  <si>
    <t>COSM1637542,COSM216412,COSM216413,COSM216414,COSM3378368,COSM44226</t>
  </si>
  <si>
    <t>Confirmed_somatic_variant,Confirmed_somatic_variant,Confirmed_somatic_variant,Confirmed_somatic_variant,Confirmed_somatic_variant,Confirmed_somatic_variant</t>
  </si>
  <si>
    <t>PBL10</t>
  </si>
  <si>
    <t>chr1</t>
  </si>
  <si>
    <t>NRAS</t>
  </si>
  <si>
    <t>1p13.2</t>
  </si>
  <si>
    <t>COSM584</t>
  </si>
  <si>
    <t>Confirmed_somatic_variant</t>
  </si>
  <si>
    <t>chr5</t>
  </si>
  <si>
    <t>APC</t>
  </si>
  <si>
    <t>5q22.2</t>
  </si>
  <si>
    <t>EGR1</t>
  </si>
  <si>
    <t>5q31.2</t>
  </si>
  <si>
    <t>chr13</t>
  </si>
  <si>
    <t>DIS3</t>
  </si>
  <si>
    <t>13q22.1</t>
  </si>
  <si>
    <t>chr15</t>
  </si>
  <si>
    <t>SPTBN5</t>
  </si>
  <si>
    <t>15q15.1</t>
  </si>
  <si>
    <t>P</t>
  </si>
  <si>
    <t>PBL27</t>
  </si>
  <si>
    <t>COSM573</t>
  </si>
  <si>
    <t>PBL28</t>
  </si>
  <si>
    <t>BTG2</t>
  </si>
  <si>
    <t>1q32.1</t>
  </si>
  <si>
    <t>chr3</t>
  </si>
  <si>
    <t>SETD2</t>
  </si>
  <si>
    <t>3p21.31</t>
  </si>
  <si>
    <t>chr4</t>
  </si>
  <si>
    <t>TET2</t>
  </si>
  <si>
    <t>4q24</t>
  </si>
  <si>
    <t>COSM4170060</t>
  </si>
  <si>
    <t>HIST1H1E</t>
  </si>
  <si>
    <t>COSM5949874</t>
  </si>
  <si>
    <t>chr7</t>
  </si>
  <si>
    <t>BRAF</t>
  </si>
  <si>
    <t>7q34</t>
  </si>
  <si>
    <t>COSM459</t>
  </si>
  <si>
    <t>chr8</t>
  </si>
  <si>
    <t>MYC</t>
  </si>
  <si>
    <t>8q24.21</t>
  </si>
  <si>
    <t>FOXO1</t>
  </si>
  <si>
    <t>13q14.11</t>
  </si>
  <si>
    <t>COSM6031849,COSM6031850</t>
  </si>
  <si>
    <t>Confirmed_somatic_variant,Confirmed_somatic_variant</t>
  </si>
  <si>
    <t>COSM220645,COSM220646</t>
  </si>
  <si>
    <t>B2M</t>
  </si>
  <si>
    <t>15q21.1</t>
  </si>
  <si>
    <t>COSM144522,COSM4251476</t>
  </si>
  <si>
    <t>STAT3</t>
  </si>
  <si>
    <t>17q21.2</t>
  </si>
  <si>
    <t>COSM1155739</t>
  </si>
  <si>
    <t>PBL14</t>
  </si>
  <si>
    <t>ARID1A</t>
  </si>
  <si>
    <t>1p36.11</t>
  </si>
  <si>
    <t>chr11</t>
  </si>
  <si>
    <t>ETS1</t>
  </si>
  <si>
    <t>11q24.3</t>
  </si>
  <si>
    <t>COSM3970367,COSM3970368,COSM3970369,COSM3970370,COSM3970371,COSM3970372,COSM43739</t>
  </si>
  <si>
    <t>COSM1155744</t>
  </si>
  <si>
    <t>chr19</t>
  </si>
  <si>
    <t>ABCA7</t>
  </si>
  <si>
    <t>19p13.3</t>
  </si>
  <si>
    <t>PBL20</t>
  </si>
  <si>
    <t>TMEM30A</t>
  </si>
  <si>
    <t>6q14.1</t>
  </si>
  <si>
    <t>KMT2C</t>
  </si>
  <si>
    <t>7q36.1</t>
  </si>
  <si>
    <t>MYOM2</t>
  </si>
  <si>
    <t>8p23.3</t>
  </si>
  <si>
    <t>chr12</t>
  </si>
  <si>
    <t>KRAS</t>
  </si>
  <si>
    <t>12p12.1</t>
  </si>
  <si>
    <t>COSM1135365,COSM28518</t>
  </si>
  <si>
    <t>chr14</t>
  </si>
  <si>
    <t>TRAF3</t>
  </si>
  <si>
    <t>14q32.32</t>
  </si>
  <si>
    <t>chr16</t>
  </si>
  <si>
    <t>SOCS1</t>
  </si>
  <si>
    <t>16p13.13</t>
  </si>
  <si>
    <t>COSM1155730</t>
  </si>
  <si>
    <t>CD79A</t>
  </si>
  <si>
    <t>19q13.2</t>
  </si>
  <si>
    <t>chr22</t>
  </si>
  <si>
    <t>MAPK1</t>
  </si>
  <si>
    <t>22q11.22</t>
  </si>
  <si>
    <t>chrX</t>
  </si>
  <si>
    <t>DDX3X</t>
  </si>
  <si>
    <t>Xp11.4</t>
  </si>
  <si>
    <t>H</t>
  </si>
  <si>
    <t>PBL23</t>
  </si>
  <si>
    <t>SEMA5A</t>
  </si>
  <si>
    <t>5p15.31</t>
  </si>
  <si>
    <t>PIM1</t>
  </si>
  <si>
    <t>6p21.2</t>
  </si>
  <si>
    <t>COSM220744</t>
  </si>
  <si>
    <t>PRDM1</t>
  </si>
  <si>
    <t>6q21</t>
  </si>
  <si>
    <t>RELN</t>
  </si>
  <si>
    <t>7q22.1</t>
  </si>
  <si>
    <t>COSM460</t>
  </si>
  <si>
    <t>UNC5D</t>
  </si>
  <si>
    <t>8p12</t>
  </si>
  <si>
    <t>ATM</t>
  </si>
  <si>
    <t>11q22.3</t>
  </si>
  <si>
    <t>TTATA</t>
  </si>
  <si>
    <t>-</t>
  </si>
  <si>
    <t>frameshift deletion</t>
  </si>
  <si>
    <t>COSM4745907,COSM5576307</t>
  </si>
  <si>
    <t>KMT2D</t>
  </si>
  <si>
    <t>12q13.12</t>
  </si>
  <si>
    <t>EP300</t>
  </si>
  <si>
    <t>22q13.2</t>
  </si>
  <si>
    <t>PBL24</t>
  </si>
  <si>
    <t>CARD11</t>
  </si>
  <si>
    <t>7p22.2</t>
  </si>
  <si>
    <t>COSM6206407</t>
  </si>
  <si>
    <t>COSM5948643</t>
  </si>
  <si>
    <t>ACGTGGT</t>
  </si>
  <si>
    <t>frameshift insertion</t>
  </si>
  <si>
    <t>BRCA2</t>
  </si>
  <si>
    <t>13q13.1</t>
  </si>
  <si>
    <t>COSM10726,COSM1645467,COSM3522693,COSM99924</t>
  </si>
  <si>
    <t>Confirmed_somatic_variant,Confirmed_somatic_variant,Confirmed_somatic_variant,Confirmed_somatic_variant</t>
  </si>
  <si>
    <t>TCF3</t>
  </si>
  <si>
    <t>PBL25</t>
  </si>
  <si>
    <t>CCND3</t>
  </si>
  <si>
    <t>6p21.1</t>
  </si>
  <si>
    <t>COSM220973</t>
  </si>
  <si>
    <t>Variant_of_unknown_origin</t>
  </si>
  <si>
    <t>PBL17</t>
  </si>
  <si>
    <t>COSM907725</t>
  </si>
  <si>
    <t>COSM585</t>
  </si>
  <si>
    <t>PRKDC</t>
  </si>
  <si>
    <t>8q11.21</t>
  </si>
  <si>
    <t>COSM1159799,COSM1159800</t>
  </si>
  <si>
    <t>COSM1726382,COSM251429,COSM251430,COSM251431,COSM3958808,COSM43555</t>
  </si>
  <si>
    <t>PBL16</t>
  </si>
  <si>
    <t>NFKB1</t>
  </si>
  <si>
    <t>GACACAC</t>
  </si>
  <si>
    <t>TNFAIP3</t>
  </si>
  <si>
    <t>6q23.3</t>
  </si>
  <si>
    <t>COSM1155743</t>
  </si>
  <si>
    <t>COSM220687</t>
  </si>
  <si>
    <t>PBL29</t>
  </si>
  <si>
    <t>COSM10662,COSM1640830,COSM3356964,COSM99020,COSM99021,COSM99602</t>
  </si>
  <si>
    <t>COSM11218,COSM213310,COSM213311,COSM213312,COSM213313,COSM2152706,COSM3403277</t>
  </si>
  <si>
    <t>PBL22</t>
  </si>
  <si>
    <t>COSM5096466</t>
  </si>
  <si>
    <t>CGTAGTGCTCCAGCAGCTCGAAGAGGCAGTCGAAGCTCT</t>
  </si>
  <si>
    <t>nonframeshift deletion</t>
  </si>
  <si>
    <t>PBL3</t>
  </si>
  <si>
    <t>PIK3R1</t>
  </si>
  <si>
    <t>5q13.1</t>
  </si>
  <si>
    <t>COSM6746543,COSM6746544,COSM6746545</t>
  </si>
  <si>
    <t>Confirmed_somatic_variant,Confirmed_somatic_variant,Confirmed_somatic_variant</t>
  </si>
  <si>
    <t>COSM144854</t>
  </si>
  <si>
    <t>new-start</t>
  </si>
  <si>
    <t>COSM1286403,COSM1286404</t>
  </si>
  <si>
    <t>COSM1159805,COSM1159806</t>
  </si>
  <si>
    <t>COSM1368375</t>
  </si>
  <si>
    <t>COSM10704,COSM1636702,COSM3378339,COSM99925</t>
  </si>
  <si>
    <t>COSM10705,COSM1640847,COSM3378446,COSM99665,COSM99666,COSM99667,COSM99668</t>
  </si>
  <si>
    <t>PBL2</t>
  </si>
  <si>
    <t>COSM5706398</t>
  </si>
  <si>
    <t>PBL4</t>
  </si>
  <si>
    <t>AGTC</t>
  </si>
  <si>
    <t>TNIP1</t>
  </si>
  <si>
    <t>5q33.1</t>
  </si>
  <si>
    <t>SGK1</t>
  </si>
  <si>
    <t>6q23.2</t>
  </si>
  <si>
    <t>COSM41660</t>
  </si>
  <si>
    <t>COSM5027589,COSM5027590</t>
  </si>
  <si>
    <t>MAP2K1</t>
  </si>
  <si>
    <t>15q22.31</t>
  </si>
  <si>
    <t>COSM1315861</t>
  </si>
  <si>
    <t>COSM10654,COSM1638393,COSM3378350,COSM99615,COSM99616,COSM99617,COSM99618</t>
  </si>
  <si>
    <t>TAF1</t>
  </si>
  <si>
    <t>Xq13.1</t>
  </si>
  <si>
    <t>PBL12</t>
  </si>
  <si>
    <t>COSM3304590</t>
  </si>
  <si>
    <t>RB1</t>
  </si>
  <si>
    <t>13q14.2</t>
  </si>
  <si>
    <t>COSM10724,COSM1649340,COSM254987,COSM3733332</t>
  </si>
  <si>
    <t>PBL18</t>
  </si>
  <si>
    <t>COSM27174</t>
  </si>
  <si>
    <t>KLHL6</t>
  </si>
  <si>
    <t>3q27.1</t>
  </si>
  <si>
    <t>IRF8</t>
  </si>
  <si>
    <t>16q24.1</t>
  </si>
  <si>
    <t>chr20</t>
  </si>
  <si>
    <t>PTPN1</t>
  </si>
  <si>
    <t>20q13.13</t>
  </si>
  <si>
    <t>PBL13</t>
  </si>
  <si>
    <t>COSM4170576</t>
  </si>
  <si>
    <t>COSM5968689</t>
  </si>
  <si>
    <t>PBL8</t>
  </si>
  <si>
    <t>chr2</t>
  </si>
  <si>
    <t>PCBP1</t>
  </si>
  <si>
    <t>2p13.3</t>
  </si>
  <si>
    <t>MYD88</t>
  </si>
  <si>
    <t>3p22.2</t>
  </si>
  <si>
    <t>COSM3357705,COSM85944</t>
  </si>
  <si>
    <t>COSM4170016,COSM4170017,COSM4170018,COSM4170019,COSM4170020</t>
  </si>
  <si>
    <t>Confirmed_somatic_variant,Confirmed_somatic_variant,Confirmed_somatic_variant,Confirmed_somatic_variant,Confirmed_somatic_variant</t>
  </si>
  <si>
    <t>chr9</t>
  </si>
  <si>
    <t>NOTCH1</t>
  </si>
  <si>
    <t>9q34.3</t>
  </si>
  <si>
    <t>HDAC7</t>
  </si>
  <si>
    <t>12q13.11</t>
  </si>
  <si>
    <t>COSM555601</t>
  </si>
  <si>
    <t>CIITA</t>
  </si>
  <si>
    <t>COSM4578653</t>
  </si>
  <si>
    <t>COSM3728115</t>
  </si>
  <si>
    <t>PBL1</t>
  </si>
  <si>
    <t>COSM253327</t>
  </si>
  <si>
    <t>TBL1XR1</t>
  </si>
  <si>
    <t>3q26.32</t>
  </si>
  <si>
    <t>GTAA</t>
  </si>
  <si>
    <t>NFKBIE</t>
  </si>
  <si>
    <t>COSM5416027</t>
  </si>
  <si>
    <t>COSM41657</t>
  </si>
  <si>
    <t>BTG1</t>
  </si>
  <si>
    <t>12q21.33</t>
  </si>
  <si>
    <t>BCL7A</t>
  </si>
  <si>
    <t>12q24.31</t>
  </si>
  <si>
    <t>COSM3723936,COSM3723937,COSM43559,COSM99638,COSM99639,COSM99640,COSM99641</t>
  </si>
  <si>
    <t>PBL6</t>
  </si>
  <si>
    <t>CD70</t>
  </si>
  <si>
    <t>XBP1</t>
  </si>
  <si>
    <t>22q12.1</t>
  </si>
  <si>
    <t>PBL35</t>
  </si>
  <si>
    <t>STAT6</t>
  </si>
  <si>
    <t>12q13.3</t>
  </si>
  <si>
    <t>TNFSF9</t>
  </si>
  <si>
    <t>PBL33</t>
  </si>
  <si>
    <t>AGG</t>
  </si>
  <si>
    <t>CREBBP</t>
  </si>
  <si>
    <t>16p13.3</t>
  </si>
  <si>
    <t>PBL32</t>
  </si>
  <si>
    <t>CD58</t>
  </si>
  <si>
    <t>1p13.1</t>
  </si>
  <si>
    <t>PBL30</t>
  </si>
  <si>
    <t>COSM291735</t>
  </si>
  <si>
    <t>COSM580</t>
  </si>
  <si>
    <t>COSM3701220</t>
  </si>
  <si>
    <t>COSM3829823</t>
  </si>
  <si>
    <t>Case</t>
  </si>
  <si>
    <t>CN-CCF</t>
  </si>
  <si>
    <t>Mut-CCF</t>
  </si>
  <si>
    <t>Purity</t>
  </si>
  <si>
    <t>Mut-CCF purity</t>
  </si>
  <si>
    <t>Clonality</t>
  </si>
  <si>
    <t>wt</t>
  </si>
  <si>
    <t>Clonal</t>
  </si>
  <si>
    <t>clonal</t>
  </si>
  <si>
    <t>gain</t>
  </si>
  <si>
    <t>na</t>
  </si>
  <si>
    <t>loss</t>
  </si>
  <si>
    <t>subclonal</t>
  </si>
  <si>
    <t>LOH</t>
  </si>
  <si>
    <t>ampli</t>
  </si>
  <si>
    <t>Subclonal</t>
  </si>
  <si>
    <t>loss XX</t>
  </si>
  <si>
    <t>VAF</t>
  </si>
  <si>
    <t>CNA</t>
  </si>
  <si>
    <t>copy</t>
  </si>
  <si>
    <t>XY gain</t>
  </si>
  <si>
    <t>XY wt</t>
  </si>
  <si>
    <t>nv</t>
  </si>
  <si>
    <t>Transcript</t>
  </si>
  <si>
    <t>gnomAD_ALL</t>
  </si>
  <si>
    <t>AA change</t>
  </si>
  <si>
    <t>ExonicFunc</t>
  </si>
  <si>
    <t>Gene</t>
  </si>
  <si>
    <t>Driver</t>
  </si>
  <si>
    <t>Passenger</t>
  </si>
  <si>
    <t>NM_019112</t>
  </si>
  <si>
    <t>NM_000038</t>
  </si>
  <si>
    <t>NM_006015</t>
  </si>
  <si>
    <t>NM_000051</t>
  </si>
  <si>
    <t>NM_004048</t>
  </si>
  <si>
    <t>cDNA change</t>
  </si>
  <si>
    <t>NM_020993</t>
  </si>
  <si>
    <t>NM_004333</t>
  </si>
  <si>
    <t>NM_000059</t>
  </si>
  <si>
    <t>NM_001731</t>
  </si>
  <si>
    <t>NM_006763</t>
  </si>
  <si>
    <t>NM_032415</t>
  </si>
  <si>
    <t>NM_001760</t>
  </si>
  <si>
    <t>NM_001779</t>
  </si>
  <si>
    <t>NM_001252</t>
  </si>
  <si>
    <t>NM_001783</t>
  </si>
  <si>
    <t>NM_000246</t>
  </si>
  <si>
    <t>NM_004380</t>
  </si>
  <si>
    <t>NM_001356</t>
  </si>
  <si>
    <t>NM_014953</t>
  </si>
  <si>
    <t>NM_001964</t>
  </si>
  <si>
    <t>NM_001429</t>
  </si>
  <si>
    <t>NM_001143820</t>
  </si>
  <si>
    <t>NM_002015</t>
  </si>
  <si>
    <t>NM_015401</t>
  </si>
  <si>
    <t>NM_005320</t>
  </si>
  <si>
    <t>NM_005321</t>
  </si>
  <si>
    <t>NM_002163</t>
  </si>
  <si>
    <t>NM_130446</t>
  </si>
  <si>
    <t>NM_170606</t>
  </si>
  <si>
    <t>NM_003482</t>
  </si>
  <si>
    <t>NM_033360</t>
  </si>
  <si>
    <t>NM_002755</t>
  </si>
  <si>
    <t>NM_002745</t>
  </si>
  <si>
    <t>NM_002467</t>
  </si>
  <si>
    <t>NM_002468</t>
  </si>
  <si>
    <t>NM_003970</t>
  </si>
  <si>
    <t>NM_003998</t>
  </si>
  <si>
    <t>NM_004556</t>
  </si>
  <si>
    <t>NM_017617</t>
  </si>
  <si>
    <t>NM_002524</t>
  </si>
  <si>
    <t>NM_006196</t>
  </si>
  <si>
    <t>NM_181523</t>
  </si>
  <si>
    <t>NM_001243186</t>
  </si>
  <si>
    <t>NM_001198</t>
  </si>
  <si>
    <t>NM_006904</t>
  </si>
  <si>
    <t>NM_002827</t>
  </si>
  <si>
    <t>NM_000321</t>
  </si>
  <si>
    <t>NM_005045</t>
  </si>
  <si>
    <t>NM_003966</t>
  </si>
  <si>
    <t>NM_014159</t>
  </si>
  <si>
    <t>NM_001143676</t>
  </si>
  <si>
    <t>NM_003745</t>
  </si>
  <si>
    <t>NM_016642</t>
  </si>
  <si>
    <t>Driver prediction (Karube Leukemia 2018)</t>
  </si>
  <si>
    <r>
      <rPr>
        <b/>
        <sz val="11"/>
        <color theme="1"/>
        <rFont val="Calibri"/>
        <family val="2"/>
        <scheme val="minor"/>
      </rPr>
      <t xml:space="preserve">Supplementary Table 4. </t>
    </r>
    <r>
      <rPr>
        <sz val="11"/>
        <color theme="1"/>
        <rFont val="Calibri"/>
        <family val="2"/>
        <scheme val="minor"/>
      </rPr>
      <t xml:space="preserve">List of 194 somatic mutations in PBL including driver prediction of amino acid changes that affect protein function (MA, SIFT, Polyphen2, CADD). </t>
    </r>
  </si>
  <si>
    <t>D: Deleterious; T: Tolerated; B: Benign; P: Probably Deleterious;  H: High; M: Medium; N: neutral; L: low</t>
  </si>
  <si>
    <t xml:space="preserve"> List of 133 potentially driver somatic mutations in PBL. </t>
  </si>
  <si>
    <t>NM_139276</t>
  </si>
  <si>
    <t>NM_001178078</t>
  </si>
  <si>
    <t>NM_004606</t>
  </si>
  <si>
    <t>NM_024665.</t>
  </si>
  <si>
    <t>NM_003200</t>
  </si>
  <si>
    <t>NM_001127208</t>
  </si>
  <si>
    <t>NM_018247</t>
  </si>
  <si>
    <t>NM_006290</t>
  </si>
  <si>
    <t>NM_003811</t>
  </si>
  <si>
    <t>NM_001252390</t>
  </si>
  <si>
    <t>NM_000546</t>
  </si>
  <si>
    <t>NM_003300</t>
  </si>
  <si>
    <t>NM_080872</t>
  </si>
  <si>
    <t>NM_005080</t>
  </si>
  <si>
    <t>c.C253G</t>
  </si>
  <si>
    <t>p.L85V</t>
  </si>
  <si>
    <t>c.C574T</t>
  </si>
  <si>
    <t>p.Q192X</t>
  </si>
  <si>
    <t>c.C380T</t>
  </si>
  <si>
    <t>p.S127F</t>
  </si>
  <si>
    <t>c.A182G</t>
  </si>
  <si>
    <t>p.Q61R</t>
  </si>
  <si>
    <t>c.C5059T</t>
  </si>
  <si>
    <t>p.R1687X</t>
  </si>
  <si>
    <t>c.G200A</t>
  </si>
  <si>
    <t>p.S67N</t>
  </si>
  <si>
    <t>c.T637C</t>
  </si>
  <si>
    <t>p.C213R</t>
  </si>
  <si>
    <t>c.A4078G</t>
  </si>
  <si>
    <t>p.S1360G</t>
  </si>
  <si>
    <t>c.G38A</t>
  </si>
  <si>
    <t>p.G13D</t>
  </si>
  <si>
    <t>c.G129C</t>
  </si>
  <si>
    <t>p.Q43H</t>
  </si>
  <si>
    <t>c.G4821T</t>
  </si>
  <si>
    <t>p.M1607I</t>
  </si>
  <si>
    <t>c.C3781A</t>
  </si>
  <si>
    <t>p.R1261S</t>
  </si>
  <si>
    <t>c.T5618A</t>
  </si>
  <si>
    <t>p.I1873N</t>
  </si>
  <si>
    <t>c.A443G</t>
  </si>
  <si>
    <t>p.K148R</t>
  </si>
  <si>
    <t>c.G535A</t>
  </si>
  <si>
    <t>p.A179T</t>
  </si>
  <si>
    <t>c.A140G</t>
  </si>
  <si>
    <t>p.K47R</t>
  </si>
  <si>
    <t>c.G1406T</t>
  </si>
  <si>
    <t>p.G469V</t>
  </si>
  <si>
    <t>c.G22A</t>
  </si>
  <si>
    <t>p.E8K</t>
  </si>
  <si>
    <t>c.G455C</t>
  </si>
  <si>
    <t>p.S152T</t>
  </si>
  <si>
    <t>c.A1G</t>
  </si>
  <si>
    <t>p.M1V</t>
  </si>
  <si>
    <t>c.A2828G</t>
  </si>
  <si>
    <t>p.N943S</t>
  </si>
  <si>
    <t>c.T2A</t>
  </si>
  <si>
    <t>p.M1K</t>
  </si>
  <si>
    <t>c.A340T</t>
  </si>
  <si>
    <t>p.K114X</t>
  </si>
  <si>
    <t>c.G1981T</t>
  </si>
  <si>
    <t>p.D661Y</t>
  </si>
  <si>
    <t>c.T886A</t>
  </si>
  <si>
    <t>p.F296I</t>
  </si>
  <si>
    <t>c.G467A</t>
  </si>
  <si>
    <t>p.R156H</t>
  </si>
  <si>
    <t>c.A1940T</t>
  </si>
  <si>
    <t>p.N647I</t>
  </si>
  <si>
    <t>c.G1900A</t>
  </si>
  <si>
    <t>p.A634T</t>
  </si>
  <si>
    <t>c.C44T</t>
  </si>
  <si>
    <t>p.P15L</t>
  </si>
  <si>
    <t>c.C10076G</t>
  </si>
  <si>
    <t>p.P3359R</t>
  </si>
  <si>
    <t>c.C176G</t>
  </si>
  <si>
    <t>p.A59G</t>
  </si>
  <si>
    <t>c.G929A</t>
  </si>
  <si>
    <t>p.R310Q</t>
  </si>
  <si>
    <t>c.T251G</t>
  </si>
  <si>
    <t>p.L84R</t>
  </si>
  <si>
    <t>c.T229C</t>
  </si>
  <si>
    <t>p.C77R</t>
  </si>
  <si>
    <t>c.A1982T</t>
  </si>
  <si>
    <t>p.D661V</t>
  </si>
  <si>
    <t>c.G253A</t>
  </si>
  <si>
    <t>p.E85K</t>
  </si>
  <si>
    <t>c.G47T</t>
  </si>
  <si>
    <t>p.G16V</t>
  </si>
  <si>
    <t>c.C1591T</t>
  </si>
  <si>
    <t>p.R531C</t>
  </si>
  <si>
    <t>c.A5575G</t>
  </si>
  <si>
    <t>p.I1859V</t>
  </si>
  <si>
    <t>c.A1171G</t>
  </si>
  <si>
    <t>p.T391A</t>
  </si>
  <si>
    <t>c.G384C</t>
  </si>
  <si>
    <t>p.Q128H</t>
  </si>
  <si>
    <t>c.G1131T</t>
  </si>
  <si>
    <t>p.L377F</t>
  </si>
  <si>
    <t>c.G7417C</t>
  </si>
  <si>
    <t>p.D2473H</t>
  </si>
  <si>
    <t>c.G1406C</t>
  </si>
  <si>
    <t>p.G469A</t>
  </si>
  <si>
    <t>c.T2524G</t>
  </si>
  <si>
    <t>p.F842V</t>
  </si>
  <si>
    <t>c.C601G</t>
  </si>
  <si>
    <t>p.Q201E</t>
  </si>
  <si>
    <t>c.C2426A</t>
  </si>
  <si>
    <t>p.S809X</t>
  </si>
  <si>
    <t>c.7878_7882del</t>
  </si>
  <si>
    <t>p.A2626fs</t>
  </si>
  <si>
    <t>c.G15968A</t>
  </si>
  <si>
    <t>p.R5323H</t>
  </si>
  <si>
    <t>c.G40A</t>
  </si>
  <si>
    <t>p.A14T</t>
  </si>
  <si>
    <t>c.C4671A</t>
  </si>
  <si>
    <t>p.S1557R</t>
  </si>
  <si>
    <t>c.G363T</t>
  </si>
  <si>
    <t>p.E121D</t>
  </si>
  <si>
    <t>c.A2016T</t>
  </si>
  <si>
    <t>p.E672D</t>
  </si>
  <si>
    <t>c.G4A</t>
  </si>
  <si>
    <t>p.D2N</t>
  </si>
  <si>
    <t>c.A5G</t>
  </si>
  <si>
    <t>p.D2G</t>
  </si>
  <si>
    <t>c.28_29insACGTGGT</t>
  </si>
  <si>
    <t>p.Q10fs</t>
  </si>
  <si>
    <t>c.G5927T</t>
  </si>
  <si>
    <t>p.G1976V</t>
  </si>
  <si>
    <t>c.G1756A</t>
  </si>
  <si>
    <t>p.G586S</t>
  </si>
  <si>
    <t>c.C7516T</t>
  </si>
  <si>
    <t>p.R2506W</t>
  </si>
  <si>
    <t>c.G856A</t>
  </si>
  <si>
    <t>p.E286K</t>
  </si>
  <si>
    <t>c.C1271T</t>
  </si>
  <si>
    <t>p.A424V</t>
  </si>
  <si>
    <t>c.G865C</t>
  </si>
  <si>
    <t>p.A289P</t>
  </si>
  <si>
    <t>c.A4262T</t>
  </si>
  <si>
    <t>p.K1421M</t>
  </si>
  <si>
    <t>c.C4225T</t>
  </si>
  <si>
    <t>p.Q1409X</t>
  </si>
  <si>
    <t>c.A183T</t>
  </si>
  <si>
    <t>p.Q61H</t>
  </si>
  <si>
    <t>c.G3913A</t>
  </si>
  <si>
    <t>p.A1305T</t>
  </si>
  <si>
    <t>c.G1108C</t>
  </si>
  <si>
    <t>p.G370R</t>
  </si>
  <si>
    <t>c.C78G</t>
  </si>
  <si>
    <t>p.N26K</t>
  </si>
  <si>
    <t>c.C85T</t>
  </si>
  <si>
    <t>p.L29F</t>
  </si>
  <si>
    <t>c.G339C</t>
  </si>
  <si>
    <t>p.Q113H</t>
  </si>
  <si>
    <t>c.G802A</t>
  </si>
  <si>
    <t>p.E268K</t>
  </si>
  <si>
    <t>c.A736G</t>
  </si>
  <si>
    <t>p.M246V</t>
  </si>
  <si>
    <t>c.A1667T</t>
  </si>
  <si>
    <t>p.H556L</t>
  </si>
  <si>
    <t>c.A527G</t>
  </si>
  <si>
    <t>p.N176S</t>
  </si>
  <si>
    <t>c.400_406del</t>
  </si>
  <si>
    <t>p.D134fs</t>
  </si>
  <si>
    <t>c.G8464A</t>
  </si>
  <si>
    <t>p.D2822N</t>
  </si>
  <si>
    <t>c.A1919T</t>
  </si>
  <si>
    <t>p.Y640F</t>
  </si>
  <si>
    <t>c.T1701A</t>
  </si>
  <si>
    <t>p.N567K</t>
  </si>
  <si>
    <t>c.G2737A</t>
  </si>
  <si>
    <t>p.V913I</t>
  </si>
  <si>
    <t>c.G5312A</t>
  </si>
  <si>
    <t>p.G1771D</t>
  </si>
  <si>
    <t>c.G743A</t>
  </si>
  <si>
    <t>p.R248Q</t>
  </si>
  <si>
    <t>c.C464A</t>
  </si>
  <si>
    <t>p.T155N</t>
  </si>
  <si>
    <t>c.C8039T</t>
  </si>
  <si>
    <t>p.P2680L</t>
  </si>
  <si>
    <t>p.S424L</t>
  </si>
  <si>
    <t>c.T67A</t>
  </si>
  <si>
    <t>p.C23S</t>
  </si>
  <si>
    <t>c.G2488C</t>
  </si>
  <si>
    <t>p.A830P</t>
  </si>
  <si>
    <t>c.G2698A</t>
  </si>
  <si>
    <t>p.G900S</t>
  </si>
  <si>
    <t>c.425_463del</t>
  </si>
  <si>
    <t>p.142_155del</t>
  </si>
  <si>
    <t>c.4669delC</t>
  </si>
  <si>
    <t>p.P1557fs</t>
  </si>
  <si>
    <t>c.G1157A</t>
  </si>
  <si>
    <t>p.R386Q</t>
  </si>
  <si>
    <t>c.G4349A</t>
  </si>
  <si>
    <t>p.R1450Q</t>
  </si>
  <si>
    <t>c.811dupC</t>
  </si>
  <si>
    <t>p.R271fs</t>
  </si>
  <si>
    <t>c.C218T</t>
  </si>
  <si>
    <t>p.T73I</t>
  </si>
  <si>
    <t>c.C237G</t>
  </si>
  <si>
    <t>p.S79R</t>
  </si>
  <si>
    <t>c.G569C</t>
  </si>
  <si>
    <t>p.S190T</t>
  </si>
  <si>
    <t>c.G1126C</t>
  </si>
  <si>
    <t>p.V376L</t>
  </si>
  <si>
    <t>c.A1199G</t>
  </si>
  <si>
    <t>p.E400G</t>
  </si>
  <si>
    <t>c.G1517A</t>
  </si>
  <si>
    <t>p.R506H</t>
  </si>
  <si>
    <t>c.C844T</t>
  </si>
  <si>
    <t>p.R282W</t>
  </si>
  <si>
    <t>c.C586T</t>
  </si>
  <si>
    <t>p.R196X</t>
  </si>
  <si>
    <t>c.T4921C</t>
  </si>
  <si>
    <t>p.F1641L</t>
  </si>
  <si>
    <t>c.A572G</t>
  </si>
  <si>
    <t>p.K191R</t>
  </si>
  <si>
    <t>c.G2942A</t>
  </si>
  <si>
    <t>p.R981H</t>
  </si>
  <si>
    <t>c.G355A</t>
  </si>
  <si>
    <t>p.D119N</t>
  </si>
  <si>
    <t>c.G244C</t>
  </si>
  <si>
    <t>p.G82R</t>
  </si>
  <si>
    <t>c.C1842A</t>
  </si>
  <si>
    <t>p.S614R</t>
  </si>
  <si>
    <t>c.2637_2638insA</t>
  </si>
  <si>
    <t>p.L879fs</t>
  </si>
  <si>
    <t>c.5496_5499del</t>
  </si>
  <si>
    <t>p.L1832fs</t>
  </si>
  <si>
    <t>c.C1414T</t>
  </si>
  <si>
    <t>p.R472C</t>
  </si>
  <si>
    <t>c.C1295T</t>
  </si>
  <si>
    <t>p.P432L</t>
  </si>
  <si>
    <t>c.C536G</t>
  </si>
  <si>
    <t>p.A179G</t>
  </si>
  <si>
    <t>c.G22C</t>
  </si>
  <si>
    <t>p.A8P</t>
  </si>
  <si>
    <t>c.G492C</t>
  </si>
  <si>
    <t>p.M164I</t>
  </si>
  <si>
    <t>c.C428G</t>
  </si>
  <si>
    <t>p.A143G</t>
  </si>
  <si>
    <t>c.C373T</t>
  </si>
  <si>
    <t>p.Q125X</t>
  </si>
  <si>
    <t>c.A1070T</t>
  </si>
  <si>
    <t>p.D357V</t>
  </si>
  <si>
    <t>c.C11656T</t>
  </si>
  <si>
    <t>p.Q3886X</t>
  </si>
  <si>
    <t>c.A10933C</t>
  </si>
  <si>
    <t>p.S3645R</t>
  </si>
  <si>
    <t>c.C371T</t>
  </si>
  <si>
    <t>p.P124L</t>
  </si>
  <si>
    <t>c.C637T</t>
  </si>
  <si>
    <t>p.R213X</t>
  </si>
  <si>
    <t>c.A6863G</t>
  </si>
  <si>
    <t>p.Q2288R</t>
  </si>
  <si>
    <t>c.T4569G</t>
  </si>
  <si>
    <t>p.D1523E</t>
  </si>
  <si>
    <t>c.G1205A</t>
  </si>
  <si>
    <t>p.R402Q</t>
  </si>
  <si>
    <t>c.A2431G</t>
  </si>
  <si>
    <t>p.I811V</t>
  </si>
  <si>
    <t>c.C1082T</t>
  </si>
  <si>
    <t>p.T361I</t>
  </si>
  <si>
    <t>c.A857G</t>
  </si>
  <si>
    <t>p.D286G</t>
  </si>
  <si>
    <t>c.G839C</t>
  </si>
  <si>
    <t>p.R280T</t>
  </si>
  <si>
    <t>c.A2252T</t>
  </si>
  <si>
    <t>p.Y751F</t>
  </si>
  <si>
    <t>c.G436A</t>
  </si>
  <si>
    <t>p.A146T</t>
  </si>
  <si>
    <t>c.G2272T</t>
  </si>
  <si>
    <t>p.D758Y</t>
  </si>
  <si>
    <t>c.G4C</t>
  </si>
  <si>
    <t>p.D2H</t>
  </si>
  <si>
    <t>c.G370A</t>
  </si>
  <si>
    <t>p.V124M</t>
  </si>
  <si>
    <t>c.C505T</t>
  </si>
  <si>
    <t>p.R169X</t>
  </si>
  <si>
    <t>c.G74A</t>
  </si>
  <si>
    <t>p.R25K</t>
  </si>
  <si>
    <t>c.C285G</t>
  </si>
  <si>
    <t>p.N95K</t>
  </si>
  <si>
    <t>c.C12524A</t>
  </si>
  <si>
    <t>p.P4175Q</t>
  </si>
  <si>
    <t>c.A1975C</t>
  </si>
  <si>
    <t>p.I659L</t>
  </si>
  <si>
    <t>c.G113T</t>
  </si>
  <si>
    <t>p.R38M</t>
  </si>
  <si>
    <t>c.C656G</t>
  </si>
  <si>
    <t>p.S219C</t>
  </si>
  <si>
    <t>c.G487A</t>
  </si>
  <si>
    <t>p.A163T</t>
  </si>
  <si>
    <t>c.G1222C</t>
  </si>
  <si>
    <t>p.A408P</t>
  </si>
  <si>
    <t>c.G427A</t>
  </si>
  <si>
    <t>p.A143T</t>
  </si>
  <si>
    <t>c.G377C</t>
  </si>
  <si>
    <t>p.R126T</t>
  </si>
  <si>
    <t>c.T368C</t>
  </si>
  <si>
    <t>p.M123T</t>
  </si>
  <si>
    <t>c.C362G</t>
  </si>
  <si>
    <t>p.A121G</t>
  </si>
  <si>
    <t>c.G7306T</t>
  </si>
  <si>
    <t>p.G2436X</t>
  </si>
  <si>
    <t>c.G4667C</t>
  </si>
  <si>
    <t>p.W1556S</t>
  </si>
  <si>
    <t>c.C2476T</t>
  </si>
  <si>
    <t>p.R826X</t>
  </si>
  <si>
    <t>c.A10888C</t>
  </si>
  <si>
    <t>p.K3630Q</t>
  </si>
  <si>
    <t>c.G9355A</t>
  </si>
  <si>
    <t>p.A3119T</t>
  </si>
  <si>
    <t>c.T361A</t>
  </si>
  <si>
    <t>p.C121S</t>
  </si>
  <si>
    <t>c.C1225T</t>
  </si>
  <si>
    <t>p.R409W</t>
  </si>
  <si>
    <t>c.A238G</t>
  </si>
  <si>
    <t>p.T80A</t>
  </si>
  <si>
    <t>c.C2657G</t>
  </si>
  <si>
    <t>p.P886R</t>
  </si>
  <si>
    <t>c.G1022A</t>
  </si>
  <si>
    <t>p.C341Y</t>
  </si>
  <si>
    <t>c.C176A</t>
  </si>
  <si>
    <t>p.A59D</t>
  </si>
  <si>
    <t>c.G596C</t>
  </si>
  <si>
    <t>p.S199T</t>
  </si>
  <si>
    <t>c.C4139T</t>
  </si>
  <si>
    <t>p.T1380I</t>
  </si>
  <si>
    <t>c.759_762del</t>
  </si>
  <si>
    <t>p.T253fs</t>
  </si>
  <si>
    <t>c.G688A</t>
  </si>
  <si>
    <t>p.D230N</t>
  </si>
  <si>
    <t>c.G7478A</t>
  </si>
  <si>
    <t>p.G2493E</t>
  </si>
  <si>
    <t>c.A85T</t>
  </si>
  <si>
    <t>p.K29X</t>
  </si>
  <si>
    <t>c.T91A</t>
  </si>
  <si>
    <t>p.W31R</t>
  </si>
  <si>
    <t>c.G517T</t>
  </si>
  <si>
    <t>p.V173L</t>
  </si>
  <si>
    <t>c.A4337G</t>
  </si>
  <si>
    <t>p.Y1446C</t>
  </si>
  <si>
    <t>c.G2443T</t>
  </si>
  <si>
    <t>p.E815X</t>
  </si>
  <si>
    <t>c.C301T</t>
  </si>
  <si>
    <t>p.R101C</t>
  </si>
  <si>
    <t>c.G437T</t>
  </si>
  <si>
    <t>p.S146I</t>
  </si>
  <si>
    <t>c.C391G</t>
  </si>
  <si>
    <t>p.Q131E</t>
  </si>
  <si>
    <t>c.G659A</t>
  </si>
  <si>
    <t>p.S220N</t>
  </si>
  <si>
    <t>c.A1385G</t>
  </si>
  <si>
    <t>p.E462G</t>
  </si>
  <si>
    <t>c.A10711G</t>
  </si>
  <si>
    <t>p.S3571G</t>
  </si>
  <si>
    <t>c.G385A</t>
  </si>
  <si>
    <t>p.D129N</t>
  </si>
  <si>
    <t>c.A55T</t>
  </si>
  <si>
    <t>p.K19X</t>
  </si>
  <si>
    <t>c.G7661A</t>
  </si>
  <si>
    <t>p.S2554N</t>
  </si>
  <si>
    <t>c.5039_5041del</t>
  </si>
  <si>
    <t>p.1680_1681del</t>
  </si>
  <si>
    <t>c.C3652G</t>
  </si>
  <si>
    <t>p.R1218G</t>
  </si>
  <si>
    <t>c.T749C</t>
  </si>
  <si>
    <t>p.L250P</t>
  </si>
  <si>
    <t>c.C181A</t>
  </si>
  <si>
    <t>p.Q61K</t>
  </si>
  <si>
    <t>c.C20T</t>
  </si>
  <si>
    <t>p.A7V</t>
  </si>
  <si>
    <t>c.G4403A</t>
  </si>
  <si>
    <t>p.S1468N</t>
  </si>
  <si>
    <t>c.G1243A</t>
  </si>
  <si>
    <t>p.E415K</t>
  </si>
  <si>
    <t>c.T4193G</t>
  </si>
  <si>
    <t>p.L1398R</t>
  </si>
  <si>
    <t>c.C267G</t>
  </si>
  <si>
    <t>p.S89R</t>
  </si>
  <si>
    <t>c.C2477A</t>
  </si>
  <si>
    <t>p.P826H</t>
  </si>
  <si>
    <t>p.L2401F</t>
  </si>
  <si>
    <t>p.A3879S</t>
  </si>
  <si>
    <t>p.T1268M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</si>
</sst>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000"/>
  </numFmts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Lucida Console"/>
      <family val="3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64" fontId="1" fillId="0" borderId="0" xfId="0" applyNumberFormat="1" applyFont="1" applyAlignment="1">
      <alignment horizontal="center"/>
    </xf>
    <xf numFmtId="0" fontId="0" fillId="0" borderId="0" xfId="0" applyFill="1"/>
    <xf numFmtId="2" fontId="3" fillId="0" borderId="0" xfId="0" applyNumberFormat="1" applyFont="1" applyAlignment="1">
      <alignment horizontal="right" vertical="center"/>
    </xf>
    <xf numFmtId="0" fontId="0" fillId="0" borderId="0" xfId="0" applyFont="1" applyFill="1"/>
    <xf numFmtId="164" fontId="0" fillId="0" borderId="0" xfId="0" applyNumberFormat="1" applyFont="1" applyFill="1" applyAlignment="1">
      <alignment horizontal="center"/>
    </xf>
    <xf numFmtId="2" fontId="5" fillId="0" borderId="0" xfId="0" applyNumberFormat="1" applyFont="1" applyAlignment="1">
      <alignment horizontal="right" vertical="center"/>
    </xf>
    <xf numFmtId="2" fontId="0" fillId="0" borderId="0" xfId="0" applyNumberFormat="1" applyFont="1" applyAlignment="1">
      <alignment horizontal="right"/>
    </xf>
    <xf numFmtId="2" fontId="0" fillId="0" borderId="0" xfId="0" applyNumberFormat="1" applyAlignment="1">
      <alignment horizontal="right"/>
    </xf>
    <xf numFmtId="0" fontId="0" fillId="0" borderId="0" xfId="0" applyFont="1" applyAlignment="1">
      <alignment horizontal="right"/>
    </xf>
    <xf numFmtId="0" fontId="0" fillId="0" borderId="0" xfId="0" applyFont="1" applyFill="1" applyAlignment="1">
      <alignment horizontal="right"/>
    </xf>
    <xf numFmtId="164" fontId="5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right"/>
    </xf>
    <xf numFmtId="2" fontId="1" fillId="0" borderId="0" xfId="0" applyNumberFormat="1" applyFont="1" applyAlignment="1">
      <alignment horizontal="right"/>
    </xf>
    <xf numFmtId="165" fontId="1" fillId="0" borderId="0" xfId="0" applyNumberFormat="1" applyFont="1" applyAlignment="1">
      <alignment horizontal="right"/>
    </xf>
    <xf numFmtId="0" fontId="3" fillId="0" borderId="0" xfId="0" applyFont="1" applyAlignment="1">
      <alignment horizontal="right"/>
    </xf>
    <xf numFmtId="2" fontId="2" fillId="0" borderId="0" xfId="0" applyNumberFormat="1" applyFont="1" applyAlignment="1">
      <alignment horizontal="right"/>
    </xf>
    <xf numFmtId="0" fontId="5" fillId="0" borderId="0" xfId="0" applyFont="1" applyAlignment="1">
      <alignment horizontal="right" vertical="center"/>
    </xf>
    <xf numFmtId="0" fontId="0" fillId="2" borderId="0" xfId="0" applyFont="1" applyFill="1" applyAlignment="1">
      <alignment horizontal="right"/>
    </xf>
    <xf numFmtId="2" fontId="1" fillId="0" borderId="0" xfId="0" applyNumberFormat="1" applyFont="1" applyAlignment="1">
      <alignment horizontal="right" vertical="center"/>
    </xf>
    <xf numFmtId="2" fontId="6" fillId="0" borderId="0" xfId="0" applyNumberFormat="1" applyFont="1" applyAlignment="1">
      <alignment horizontal="right" vertical="center"/>
    </xf>
    <xf numFmtId="2" fontId="3" fillId="0" borderId="0" xfId="0" applyNumberFormat="1" applyFont="1" applyAlignment="1">
      <alignment horizontal="right"/>
    </xf>
    <xf numFmtId="0" fontId="0" fillId="0" borderId="0" xfId="0" applyAlignment="1">
      <alignment horizontal="right"/>
    </xf>
    <xf numFmtId="0" fontId="0" fillId="0" borderId="0" xfId="0" applyFill="1" applyAlignment="1">
      <alignment horizontal="right"/>
    </xf>
    <xf numFmtId="164" fontId="3" fillId="0" borderId="0" xfId="0" applyNumberFormat="1" applyFont="1" applyAlignment="1">
      <alignment horizontal="center"/>
    </xf>
    <xf numFmtId="164" fontId="0" fillId="0" borderId="0" xfId="0" applyNumberFormat="1" applyFont="1" applyAlignment="1">
      <alignment horizontal="center"/>
    </xf>
    <xf numFmtId="0" fontId="1" fillId="0" borderId="0" xfId="0" applyFont="1" applyFill="1" applyAlignment="1">
      <alignment horizontal="right"/>
    </xf>
    <xf numFmtId="0" fontId="3" fillId="0" borderId="0" xfId="0" applyFont="1" applyFill="1"/>
    <xf numFmtId="164" fontId="3" fillId="0" borderId="0" xfId="0" applyNumberFormat="1" applyFont="1" applyFill="1" applyAlignment="1">
      <alignment horizontal="center"/>
    </xf>
    <xf numFmtId="2" fontId="0" fillId="0" borderId="0" xfId="0" applyNumberFormat="1" applyFont="1" applyFill="1" applyAlignment="1">
      <alignment horizontal="right" vertical="center"/>
    </xf>
    <xf numFmtId="2" fontId="0" fillId="0" borderId="0" xfId="0" applyNumberFormat="1" applyFont="1" applyFill="1" applyAlignment="1">
      <alignment horizontal="right"/>
    </xf>
    <xf numFmtId="2" fontId="5" fillId="0" borderId="0" xfId="0" applyNumberFormat="1" applyFont="1" applyFill="1" applyAlignment="1">
      <alignment horizontal="right" vertical="center"/>
    </xf>
    <xf numFmtId="2" fontId="4" fillId="0" borderId="0" xfId="0" applyNumberFormat="1" applyFont="1" applyFill="1" applyAlignment="1">
      <alignment horizontal="right" vertical="center"/>
    </xf>
    <xf numFmtId="0" fontId="3" fillId="0" borderId="0" xfId="0" applyFont="1" applyFill="1" applyAlignment="1">
      <alignment horizontal="right"/>
    </xf>
    <xf numFmtId="0" fontId="5" fillId="0" borderId="0" xfId="0" applyFont="1" applyFill="1" applyAlignment="1">
      <alignment horizontal="right" vertical="center"/>
    </xf>
    <xf numFmtId="2" fontId="1" fillId="0" borderId="0" xfId="0" applyNumberFormat="1" applyFont="1" applyFill="1" applyAlignment="1">
      <alignment horizontal="right" vertical="center"/>
    </xf>
    <xf numFmtId="2" fontId="1" fillId="0" borderId="0" xfId="0" applyNumberFormat="1" applyFont="1" applyFill="1" applyAlignment="1">
      <alignment horizontal="right"/>
    </xf>
    <xf numFmtId="2" fontId="7" fillId="0" borderId="0" xfId="0" applyNumberFormat="1" applyFont="1" applyAlignment="1">
      <alignment horizontal="right" vertical="center"/>
    </xf>
    <xf numFmtId="0" fontId="0" fillId="0" borderId="0" xfId="0" applyFont="1"/>
    <xf numFmtId="0" fontId="0" fillId="0" borderId="0" xfId="0" applyFont="1" applyAlignment="1">
      <alignment horizontal="center"/>
    </xf>
    <xf numFmtId="0" fontId="2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11" fontId="0" fillId="0" borderId="0" xfId="0" applyNumberForma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/>
    <xf numFmtId="0" fontId="7" fillId="3" borderId="2" xfId="0" applyFont="1" applyFill="1" applyBorder="1"/>
    <xf numFmtId="0" fontId="7" fillId="3" borderId="2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right"/>
    </xf>
    <xf numFmtId="0" fontId="0" fillId="0" borderId="3" xfId="0" applyBorder="1"/>
    <xf numFmtId="0" fontId="0" fillId="0" borderId="3" xfId="0" applyBorder="1" applyAlignment="1">
      <alignment horizontal="center"/>
    </xf>
    <xf numFmtId="11" fontId="0" fillId="0" borderId="3" xfId="0" applyNumberFormat="1" applyBorder="1" applyAlignment="1">
      <alignment horizontal="center"/>
    </xf>
    <xf numFmtId="0" fontId="3" fillId="0" borderId="0" xfId="0" applyFont="1" applyFill="1" applyBorder="1"/>
    <xf numFmtId="0" fontId="0" fillId="0" borderId="0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97"/>
  <sheetViews>
    <sheetView tabSelected="1" zoomScale="85" zoomScaleNormal="85" workbookViewId="0"/>
  </sheetViews>
  <sheetFormatPr baseColWidth="10" defaultRowHeight="15" x14ac:dyDescent="0.25"/>
  <cols>
    <col min="2" max="6" width="11.42578125" style="1"/>
    <col min="7" max="7" width="23" style="1" bestFit="1" customWidth="1"/>
    <col min="8" max="8" width="13.28515625" style="1" customWidth="1"/>
    <col min="9" max="9" width="11.42578125" style="1"/>
    <col min="10" max="10" width="14.28515625" style="1" bestFit="1" customWidth="1"/>
    <col min="11" max="11" width="18.85546875" style="1" bestFit="1" customWidth="1"/>
    <col min="12" max="12" width="15" style="1" bestFit="1" customWidth="1"/>
    <col min="13" max="13" width="10.5703125" style="1" customWidth="1"/>
    <col min="14" max="14" width="11.140625" style="1" customWidth="1"/>
    <col min="15" max="15" width="14" style="1" customWidth="1"/>
    <col min="16" max="16" width="11.42578125" style="1"/>
    <col min="17" max="17" width="20" style="1" customWidth="1"/>
    <col min="18" max="18" width="12.5703125" style="1" customWidth="1"/>
    <col min="19" max="19" width="11.85546875" style="1" customWidth="1"/>
    <col min="20" max="20" width="13.28515625" style="1" customWidth="1"/>
    <col min="21" max="21" width="13.42578125" style="1" customWidth="1"/>
    <col min="22" max="22" width="20" style="1" customWidth="1"/>
    <col min="23" max="23" width="19.7109375" style="1" customWidth="1"/>
    <col min="24" max="24" width="14.42578125" style="1" bestFit="1" customWidth="1"/>
    <col min="25" max="25" width="22.42578125" style="1" bestFit="1" customWidth="1"/>
  </cols>
  <sheetData>
    <row r="1" spans="1:25" s="40" customFormat="1" x14ac:dyDescent="0.25">
      <c r="A1" t="s">
        <v>373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</row>
    <row r="2" spans="1:25" s="44" customFormat="1" ht="42" customHeight="1" thickBot="1" x14ac:dyDescent="0.3">
      <c r="A2" s="42" t="s">
        <v>288</v>
      </c>
      <c r="B2" s="43" t="s">
        <v>0</v>
      </c>
      <c r="C2" s="43" t="s">
        <v>1</v>
      </c>
      <c r="D2" s="43" t="s">
        <v>2</v>
      </c>
      <c r="E2" s="43" t="s">
        <v>3</v>
      </c>
      <c r="F2" s="43" t="s">
        <v>4</v>
      </c>
      <c r="G2" s="43" t="s">
        <v>314</v>
      </c>
      <c r="H2" s="43" t="s">
        <v>315</v>
      </c>
      <c r="I2" s="43" t="s">
        <v>305</v>
      </c>
      <c r="J2" s="43" t="s">
        <v>311</v>
      </c>
      <c r="K2" s="43" t="s">
        <v>323</v>
      </c>
      <c r="L2" s="43" t="s">
        <v>313</v>
      </c>
      <c r="M2" s="43" t="s">
        <v>8</v>
      </c>
      <c r="N2" s="43" t="s">
        <v>9</v>
      </c>
      <c r="O2" s="43" t="s">
        <v>312</v>
      </c>
      <c r="P2" s="43" t="s">
        <v>17</v>
      </c>
      <c r="Q2" s="43" t="s">
        <v>18</v>
      </c>
      <c r="R2" s="43" t="s">
        <v>10</v>
      </c>
      <c r="S2" s="43" t="s">
        <v>11</v>
      </c>
      <c r="T2" s="43" t="s">
        <v>12</v>
      </c>
      <c r="U2" s="43" t="s">
        <v>13</v>
      </c>
      <c r="V2" s="43" t="s">
        <v>14</v>
      </c>
      <c r="W2" s="43" t="s">
        <v>15</v>
      </c>
      <c r="X2" s="43" t="s">
        <v>16</v>
      </c>
      <c r="Y2" s="43" t="s">
        <v>372</v>
      </c>
    </row>
    <row r="3" spans="1:25" x14ac:dyDescent="0.25">
      <c r="A3" t="s">
        <v>19</v>
      </c>
      <c r="B3" s="1" t="s">
        <v>20</v>
      </c>
      <c r="C3" s="1">
        <v>26234909</v>
      </c>
      <c r="D3" s="1">
        <v>26234909</v>
      </c>
      <c r="E3" s="1" t="s">
        <v>21</v>
      </c>
      <c r="F3" s="1" t="s">
        <v>22</v>
      </c>
      <c r="G3" s="1" t="s">
        <v>25</v>
      </c>
      <c r="H3" s="1" t="s">
        <v>24</v>
      </c>
      <c r="I3" s="2">
        <v>49.59</v>
      </c>
      <c r="J3" s="1" t="s">
        <v>343</v>
      </c>
      <c r="K3" s="1" t="s">
        <v>390</v>
      </c>
      <c r="L3" s="1" t="s">
        <v>391</v>
      </c>
      <c r="M3" s="1" t="s">
        <v>26</v>
      </c>
      <c r="N3" s="45">
        <v>1E-4</v>
      </c>
      <c r="O3" s="45">
        <v>1E-4</v>
      </c>
      <c r="P3" s="1" t="s">
        <v>27</v>
      </c>
      <c r="Q3" s="1" t="s">
        <v>27</v>
      </c>
      <c r="R3" s="45">
        <v>9.7000000000000003E-2</v>
      </c>
      <c r="S3" s="1" t="s">
        <v>28</v>
      </c>
      <c r="T3" s="1">
        <v>0.38400000000000001</v>
      </c>
      <c r="U3" s="1" t="s">
        <v>29</v>
      </c>
      <c r="V3" s="1">
        <v>0.91500000000000004</v>
      </c>
      <c r="W3" s="1" t="s">
        <v>31</v>
      </c>
      <c r="X3" s="1">
        <v>16.88</v>
      </c>
      <c r="Y3" s="1" t="s">
        <v>317</v>
      </c>
    </row>
    <row r="4" spans="1:25" x14ac:dyDescent="0.25">
      <c r="A4" t="s">
        <v>19</v>
      </c>
      <c r="B4" s="1" t="s">
        <v>33</v>
      </c>
      <c r="C4" s="1">
        <v>7578275</v>
      </c>
      <c r="D4" s="1">
        <v>7578275</v>
      </c>
      <c r="E4" s="1" t="s">
        <v>21</v>
      </c>
      <c r="F4" s="1" t="s">
        <v>34</v>
      </c>
      <c r="G4" s="1" t="s">
        <v>36</v>
      </c>
      <c r="H4" s="1" t="s">
        <v>35</v>
      </c>
      <c r="I4" s="2">
        <v>53.849999999999994</v>
      </c>
      <c r="J4" t="s">
        <v>386</v>
      </c>
      <c r="K4" s="1" t="s">
        <v>392</v>
      </c>
      <c r="L4" s="1" t="s">
        <v>393</v>
      </c>
      <c r="M4" s="1" t="s">
        <v>37</v>
      </c>
      <c r="N4" s="1" t="s">
        <v>27</v>
      </c>
      <c r="O4" s="1" t="s">
        <v>27</v>
      </c>
      <c r="P4" s="1" t="s">
        <v>38</v>
      </c>
      <c r="Q4" s="1" t="s">
        <v>39</v>
      </c>
      <c r="R4" s="1" t="s">
        <v>27</v>
      </c>
      <c r="S4" s="1" t="s">
        <v>27</v>
      </c>
      <c r="T4" s="1" t="s">
        <v>27</v>
      </c>
      <c r="U4" s="1" t="s">
        <v>27</v>
      </c>
      <c r="V4" s="1" t="s">
        <v>27</v>
      </c>
      <c r="W4" s="1" t="s">
        <v>27</v>
      </c>
      <c r="X4" s="1">
        <v>36</v>
      </c>
      <c r="Y4" s="1" t="s">
        <v>316</v>
      </c>
    </row>
    <row r="5" spans="1:25" x14ac:dyDescent="0.25">
      <c r="A5" t="s">
        <v>19</v>
      </c>
      <c r="B5" s="1" t="s">
        <v>33</v>
      </c>
      <c r="C5" s="1">
        <v>7578550</v>
      </c>
      <c r="D5" s="1">
        <v>7578550</v>
      </c>
      <c r="E5" s="1" t="s">
        <v>21</v>
      </c>
      <c r="F5" s="1" t="s">
        <v>34</v>
      </c>
      <c r="G5" s="1" t="s">
        <v>25</v>
      </c>
      <c r="H5" s="1" t="s">
        <v>35</v>
      </c>
      <c r="I5" s="2">
        <v>38.550000000000004</v>
      </c>
      <c r="J5" t="s">
        <v>386</v>
      </c>
      <c r="K5" s="1" t="s">
        <v>394</v>
      </c>
      <c r="L5" s="1" t="s">
        <v>395</v>
      </c>
      <c r="M5" s="1" t="s">
        <v>37</v>
      </c>
      <c r="N5" s="1" t="s">
        <v>27</v>
      </c>
      <c r="O5" s="1" t="s">
        <v>27</v>
      </c>
      <c r="P5" s="1" t="s">
        <v>41</v>
      </c>
      <c r="Q5" s="1" t="s">
        <v>42</v>
      </c>
      <c r="R5" s="1">
        <v>0</v>
      </c>
      <c r="S5" s="1" t="s">
        <v>30</v>
      </c>
      <c r="T5" s="1">
        <v>1</v>
      </c>
      <c r="U5" s="1" t="s">
        <v>30</v>
      </c>
      <c r="V5" s="1">
        <v>3.2850000000000001</v>
      </c>
      <c r="W5" s="1" t="s">
        <v>40</v>
      </c>
      <c r="X5" s="1">
        <v>29.3</v>
      </c>
      <c r="Y5" s="1" t="s">
        <v>316</v>
      </c>
    </row>
    <row r="6" spans="1:25" x14ac:dyDescent="0.25">
      <c r="A6" t="s">
        <v>43</v>
      </c>
      <c r="B6" s="1" t="s">
        <v>44</v>
      </c>
      <c r="C6" s="1">
        <v>115256529</v>
      </c>
      <c r="D6" s="1">
        <v>115256529</v>
      </c>
      <c r="E6" s="1" t="s">
        <v>28</v>
      </c>
      <c r="F6" s="1" t="s">
        <v>22</v>
      </c>
      <c r="G6" s="1" t="s">
        <v>25</v>
      </c>
      <c r="H6" s="1" t="s">
        <v>45</v>
      </c>
      <c r="I6" s="2">
        <v>36.57</v>
      </c>
      <c r="J6" s="1" t="s">
        <v>358</v>
      </c>
      <c r="K6" s="1" t="s">
        <v>396</v>
      </c>
      <c r="L6" s="1" t="s">
        <v>397</v>
      </c>
      <c r="M6" s="1" t="s">
        <v>46</v>
      </c>
      <c r="N6" s="1" t="s">
        <v>27</v>
      </c>
      <c r="O6" s="1" t="s">
        <v>27</v>
      </c>
      <c r="P6" s="1" t="s">
        <v>47</v>
      </c>
      <c r="Q6" s="1" t="s">
        <v>48</v>
      </c>
      <c r="R6" s="45">
        <v>2.9000000000000001E-2</v>
      </c>
      <c r="S6" s="1" t="s">
        <v>30</v>
      </c>
      <c r="T6" s="1">
        <v>0.214</v>
      </c>
      <c r="U6" s="1" t="s">
        <v>29</v>
      </c>
      <c r="V6" s="1">
        <v>3.2749999999999901</v>
      </c>
      <c r="W6" s="1" t="s">
        <v>40</v>
      </c>
      <c r="X6" s="1">
        <v>23.1</v>
      </c>
      <c r="Y6" s="1" t="s">
        <v>316</v>
      </c>
    </row>
    <row r="7" spans="1:25" x14ac:dyDescent="0.25">
      <c r="A7" t="s">
        <v>43</v>
      </c>
      <c r="B7" s="1" t="s">
        <v>49</v>
      </c>
      <c r="C7" s="1">
        <v>112176350</v>
      </c>
      <c r="D7" s="1">
        <v>112176350</v>
      </c>
      <c r="E7" s="1" t="s">
        <v>22</v>
      </c>
      <c r="F7" s="1" t="s">
        <v>28</v>
      </c>
      <c r="G7" s="1" t="s">
        <v>36</v>
      </c>
      <c r="H7" s="1" t="s">
        <v>50</v>
      </c>
      <c r="I7" s="2">
        <v>28.99</v>
      </c>
      <c r="J7" s="1" t="s">
        <v>319</v>
      </c>
      <c r="K7" s="1" t="s">
        <v>398</v>
      </c>
      <c r="L7" s="1" t="s">
        <v>399</v>
      </c>
      <c r="M7" s="1" t="s">
        <v>51</v>
      </c>
      <c r="N7" s="1" t="s">
        <v>27</v>
      </c>
      <c r="O7" s="1" t="s">
        <v>27</v>
      </c>
      <c r="P7" s="1" t="s">
        <v>27</v>
      </c>
      <c r="Q7" s="1" t="s">
        <v>27</v>
      </c>
      <c r="R7" s="1" t="s">
        <v>27</v>
      </c>
      <c r="S7" s="1" t="s">
        <v>27</v>
      </c>
      <c r="T7" s="1" t="s">
        <v>27</v>
      </c>
      <c r="U7" s="1" t="s">
        <v>27</v>
      </c>
      <c r="V7" s="1" t="s">
        <v>27</v>
      </c>
      <c r="W7" s="1" t="s">
        <v>27</v>
      </c>
      <c r="X7" s="1">
        <v>40</v>
      </c>
      <c r="Y7" s="1" t="s">
        <v>316</v>
      </c>
    </row>
    <row r="8" spans="1:25" x14ac:dyDescent="0.25">
      <c r="A8" t="s">
        <v>43</v>
      </c>
      <c r="B8" s="1" t="s">
        <v>49</v>
      </c>
      <c r="C8" s="1">
        <v>137801650</v>
      </c>
      <c r="D8" s="1">
        <v>137801650</v>
      </c>
      <c r="E8" s="1" t="s">
        <v>21</v>
      </c>
      <c r="F8" s="1" t="s">
        <v>34</v>
      </c>
      <c r="G8" s="1" t="s">
        <v>25</v>
      </c>
      <c r="H8" s="1" t="s">
        <v>52</v>
      </c>
      <c r="I8" s="2">
        <v>59.040000000000006</v>
      </c>
      <c r="J8" s="1" t="s">
        <v>338</v>
      </c>
      <c r="K8" s="1" t="s">
        <v>400</v>
      </c>
      <c r="L8" s="1" t="s">
        <v>401</v>
      </c>
      <c r="M8" s="1" t="s">
        <v>53</v>
      </c>
      <c r="N8" s="1" t="s">
        <v>27</v>
      </c>
      <c r="O8" s="1" t="s">
        <v>27</v>
      </c>
      <c r="P8" s="1" t="s">
        <v>27</v>
      </c>
      <c r="Q8" s="1" t="s">
        <v>27</v>
      </c>
      <c r="R8" s="45">
        <v>6.0999999999999902E-2</v>
      </c>
      <c r="S8" s="1" t="s">
        <v>28</v>
      </c>
      <c r="T8" s="45">
        <v>1.6E-2</v>
      </c>
      <c r="U8" s="1" t="s">
        <v>29</v>
      </c>
      <c r="V8" s="1">
        <v>1.1000000000000001</v>
      </c>
      <c r="W8" s="1" t="s">
        <v>31</v>
      </c>
      <c r="X8" s="1">
        <v>13.16</v>
      </c>
      <c r="Y8" s="1" t="s">
        <v>317</v>
      </c>
    </row>
    <row r="9" spans="1:25" x14ac:dyDescent="0.25">
      <c r="A9" t="s">
        <v>43</v>
      </c>
      <c r="B9" s="1" t="s">
        <v>54</v>
      </c>
      <c r="C9" s="1">
        <v>73351575</v>
      </c>
      <c r="D9" s="1">
        <v>73351575</v>
      </c>
      <c r="E9" s="1" t="s">
        <v>34</v>
      </c>
      <c r="F9" s="1" t="s">
        <v>21</v>
      </c>
      <c r="G9" s="1" t="s">
        <v>25</v>
      </c>
      <c r="H9" s="1" t="s">
        <v>55</v>
      </c>
      <c r="I9" s="2">
        <v>45.95</v>
      </c>
      <c r="J9" s="1" t="s">
        <v>337</v>
      </c>
      <c r="K9" s="1" t="s">
        <v>402</v>
      </c>
      <c r="L9" s="1" t="s">
        <v>403</v>
      </c>
      <c r="M9" s="1" t="s">
        <v>56</v>
      </c>
      <c r="N9" s="1" t="s">
        <v>27</v>
      </c>
      <c r="O9" s="1" t="s">
        <v>27</v>
      </c>
      <c r="P9" s="1" t="s">
        <v>27</v>
      </c>
      <c r="Q9" s="1" t="s">
        <v>27</v>
      </c>
      <c r="R9" s="1">
        <v>0.61399999999999899</v>
      </c>
      <c r="S9" s="1" t="s">
        <v>28</v>
      </c>
      <c r="T9" s="1">
        <v>0</v>
      </c>
      <c r="U9" s="1" t="s">
        <v>29</v>
      </c>
      <c r="V9" s="1">
        <v>0.97499999999999898</v>
      </c>
      <c r="W9" s="1" t="s">
        <v>31</v>
      </c>
      <c r="X9" s="1">
        <v>17.079999999999899</v>
      </c>
      <c r="Y9" s="1" t="s">
        <v>317</v>
      </c>
    </row>
    <row r="10" spans="1:25" x14ac:dyDescent="0.25">
      <c r="A10" t="s">
        <v>43</v>
      </c>
      <c r="B10" s="1" t="s">
        <v>57</v>
      </c>
      <c r="C10" s="1">
        <v>42168356</v>
      </c>
      <c r="D10" s="1">
        <v>42168356</v>
      </c>
      <c r="E10" s="1" t="s">
        <v>28</v>
      </c>
      <c r="F10" s="1" t="s">
        <v>22</v>
      </c>
      <c r="G10" s="1" t="s">
        <v>25</v>
      </c>
      <c r="H10" s="1" t="s">
        <v>58</v>
      </c>
      <c r="I10" s="2">
        <v>21.67</v>
      </c>
      <c r="J10" s="1" t="s">
        <v>371</v>
      </c>
      <c r="K10" s="1" t="s">
        <v>404</v>
      </c>
      <c r="L10" s="1" t="s">
        <v>405</v>
      </c>
      <c r="M10" s="1" t="s">
        <v>59</v>
      </c>
      <c r="N10" s="1" t="s">
        <v>27</v>
      </c>
      <c r="O10" s="1" t="s">
        <v>27</v>
      </c>
      <c r="P10" s="1" t="s">
        <v>27</v>
      </c>
      <c r="Q10" s="1" t="s">
        <v>27</v>
      </c>
      <c r="R10" s="1">
        <v>0.23</v>
      </c>
      <c r="S10" s="1" t="s">
        <v>28</v>
      </c>
      <c r="T10" s="1">
        <v>0.54900000000000004</v>
      </c>
      <c r="U10" s="1" t="s">
        <v>60</v>
      </c>
      <c r="V10" s="1">
        <v>1.5</v>
      </c>
      <c r="W10" s="1" t="s">
        <v>31</v>
      </c>
      <c r="X10" s="1">
        <v>0.16400000000000001</v>
      </c>
      <c r="Y10" s="1" t="s">
        <v>317</v>
      </c>
    </row>
    <row r="11" spans="1:25" x14ac:dyDescent="0.25">
      <c r="A11" t="s">
        <v>61</v>
      </c>
      <c r="B11" s="1" t="s">
        <v>44</v>
      </c>
      <c r="C11" s="1">
        <v>115258744</v>
      </c>
      <c r="D11" s="1">
        <v>115258744</v>
      </c>
      <c r="E11" s="1" t="s">
        <v>22</v>
      </c>
      <c r="F11" s="1" t="s">
        <v>28</v>
      </c>
      <c r="G11" s="1" t="s">
        <v>25</v>
      </c>
      <c r="H11" s="1" t="s">
        <v>45</v>
      </c>
      <c r="I11" s="2">
        <v>25.840000000000003</v>
      </c>
      <c r="J11" s="1" t="s">
        <v>358</v>
      </c>
      <c r="K11" s="1" t="s">
        <v>406</v>
      </c>
      <c r="L11" s="1" t="s">
        <v>407</v>
      </c>
      <c r="M11" s="1" t="s">
        <v>46</v>
      </c>
      <c r="N11" s="45">
        <v>8.2400000000000007E-6</v>
      </c>
      <c r="O11" s="45">
        <v>4.0600000000000001E-6</v>
      </c>
      <c r="P11" s="1" t="s">
        <v>62</v>
      </c>
      <c r="Q11" s="1" t="s">
        <v>48</v>
      </c>
      <c r="R11" s="45">
        <v>2.9000000000000001E-2</v>
      </c>
      <c r="S11" s="1" t="s">
        <v>30</v>
      </c>
      <c r="T11" s="1">
        <v>0.434</v>
      </c>
      <c r="U11" s="1" t="s">
        <v>29</v>
      </c>
      <c r="V11" s="1">
        <v>3.25</v>
      </c>
      <c r="W11" s="1" t="s">
        <v>40</v>
      </c>
      <c r="X11" s="1">
        <v>25.1</v>
      </c>
      <c r="Y11" s="1" t="s">
        <v>316</v>
      </c>
    </row>
    <row r="12" spans="1:25" x14ac:dyDescent="0.25">
      <c r="A12" t="s">
        <v>63</v>
      </c>
      <c r="B12" s="1" t="s">
        <v>44</v>
      </c>
      <c r="C12" s="1">
        <v>115258744</v>
      </c>
      <c r="D12" s="1">
        <v>115258744</v>
      </c>
      <c r="E12" s="1" t="s">
        <v>22</v>
      </c>
      <c r="F12" s="1" t="s">
        <v>28</v>
      </c>
      <c r="G12" s="1" t="s">
        <v>25</v>
      </c>
      <c r="H12" s="1" t="s">
        <v>45</v>
      </c>
      <c r="I12" s="2">
        <v>35.43</v>
      </c>
      <c r="J12" s="1" t="s">
        <v>358</v>
      </c>
      <c r="K12" s="1" t="s">
        <v>406</v>
      </c>
      <c r="L12" s="1" t="s">
        <v>407</v>
      </c>
      <c r="M12" s="1" t="s">
        <v>46</v>
      </c>
      <c r="N12" s="45">
        <v>8.2400000000000007E-6</v>
      </c>
      <c r="O12" s="45">
        <v>4.0600000000000001E-6</v>
      </c>
      <c r="P12" s="1" t="s">
        <v>62</v>
      </c>
      <c r="Q12" s="1" t="s">
        <v>48</v>
      </c>
      <c r="R12" s="45">
        <v>2.9000000000000001E-2</v>
      </c>
      <c r="S12" s="1" t="s">
        <v>30</v>
      </c>
      <c r="T12" s="1">
        <v>0.434</v>
      </c>
      <c r="U12" s="1" t="s">
        <v>29</v>
      </c>
      <c r="V12" s="1">
        <v>3.25</v>
      </c>
      <c r="W12" s="1" t="s">
        <v>40</v>
      </c>
      <c r="X12" s="1">
        <v>25.1</v>
      </c>
      <c r="Y12" s="1" t="s">
        <v>316</v>
      </c>
    </row>
    <row r="13" spans="1:25" x14ac:dyDescent="0.25">
      <c r="A13" t="s">
        <v>63</v>
      </c>
      <c r="B13" s="1" t="s">
        <v>44</v>
      </c>
      <c r="C13" s="1">
        <v>203274863</v>
      </c>
      <c r="D13" s="1">
        <v>203274863</v>
      </c>
      <c r="E13" s="1" t="s">
        <v>21</v>
      </c>
      <c r="F13" s="1" t="s">
        <v>22</v>
      </c>
      <c r="G13" s="1" t="s">
        <v>25</v>
      </c>
      <c r="H13" s="1" t="s">
        <v>64</v>
      </c>
      <c r="I13" s="2">
        <v>41.42</v>
      </c>
      <c r="J13" s="1" t="s">
        <v>328</v>
      </c>
      <c r="K13" s="1" t="s">
        <v>408</v>
      </c>
      <c r="L13" s="1" t="s">
        <v>409</v>
      </c>
      <c r="M13" s="1" t="s">
        <v>65</v>
      </c>
      <c r="N13" s="1" t="s">
        <v>27</v>
      </c>
      <c r="O13" s="1" t="s">
        <v>27</v>
      </c>
      <c r="P13" s="1" t="s">
        <v>27</v>
      </c>
      <c r="Q13" s="1" t="s">
        <v>27</v>
      </c>
      <c r="R13" s="45">
        <v>5.19999999999999E-2</v>
      </c>
      <c r="S13" s="1" t="s">
        <v>28</v>
      </c>
      <c r="T13" s="1">
        <v>0.159</v>
      </c>
      <c r="U13" s="1" t="s">
        <v>29</v>
      </c>
      <c r="V13" s="1">
        <v>2.5049999999999901</v>
      </c>
      <c r="W13" s="1" t="s">
        <v>40</v>
      </c>
      <c r="X13" s="1">
        <v>23.3</v>
      </c>
      <c r="Y13" s="1" t="s">
        <v>316</v>
      </c>
    </row>
    <row r="14" spans="1:25" x14ac:dyDescent="0.25">
      <c r="A14" t="s">
        <v>63</v>
      </c>
      <c r="B14" s="1" t="s">
        <v>66</v>
      </c>
      <c r="C14" s="1">
        <v>47147505</v>
      </c>
      <c r="D14" s="1">
        <v>47147505</v>
      </c>
      <c r="E14" s="1" t="s">
        <v>22</v>
      </c>
      <c r="F14" s="1" t="s">
        <v>34</v>
      </c>
      <c r="G14" s="1" t="s">
        <v>25</v>
      </c>
      <c r="H14" s="1" t="s">
        <v>67</v>
      </c>
      <c r="I14" s="2">
        <v>4.71</v>
      </c>
      <c r="J14" s="1" t="s">
        <v>368</v>
      </c>
      <c r="K14" s="1" t="s">
        <v>410</v>
      </c>
      <c r="L14" s="1" t="s">
        <v>411</v>
      </c>
      <c r="M14" s="1" t="s">
        <v>68</v>
      </c>
      <c r="N14" s="1" t="s">
        <v>27</v>
      </c>
      <c r="O14" s="1" t="s">
        <v>27</v>
      </c>
      <c r="P14" s="1" t="s">
        <v>27</v>
      </c>
      <c r="Q14" s="1" t="s">
        <v>27</v>
      </c>
      <c r="R14" s="45">
        <v>6.0000000000000001E-3</v>
      </c>
      <c r="S14" s="1" t="s">
        <v>30</v>
      </c>
      <c r="T14" s="1">
        <v>0.98799999999999899</v>
      </c>
      <c r="U14" s="1" t="s">
        <v>30</v>
      </c>
      <c r="V14" s="1">
        <v>2.25999999999999</v>
      </c>
      <c r="W14" s="1" t="s">
        <v>40</v>
      </c>
      <c r="X14" s="1">
        <v>25.8</v>
      </c>
      <c r="Y14" s="1" t="s">
        <v>316</v>
      </c>
    </row>
    <row r="15" spans="1:25" x14ac:dyDescent="0.25">
      <c r="A15" t="s">
        <v>63</v>
      </c>
      <c r="B15" s="1" t="s">
        <v>69</v>
      </c>
      <c r="C15" s="1">
        <v>106164913</v>
      </c>
      <c r="D15" s="1">
        <v>106164913</v>
      </c>
      <c r="E15" s="1" t="s">
        <v>22</v>
      </c>
      <c r="F15" s="1" t="s">
        <v>34</v>
      </c>
      <c r="G15" s="1" t="s">
        <v>25</v>
      </c>
      <c r="H15" s="1" t="s">
        <v>70</v>
      </c>
      <c r="I15" s="2">
        <v>29.68</v>
      </c>
      <c r="J15" t="s">
        <v>381</v>
      </c>
      <c r="K15" s="1" t="s">
        <v>412</v>
      </c>
      <c r="L15" s="1" t="s">
        <v>413</v>
      </c>
      <c r="M15" s="1" t="s">
        <v>71</v>
      </c>
      <c r="N15" s="1" t="s">
        <v>27</v>
      </c>
      <c r="O15" s="1">
        <v>0</v>
      </c>
      <c r="P15" s="1" t="s">
        <v>72</v>
      </c>
      <c r="Q15" s="1" t="s">
        <v>48</v>
      </c>
      <c r="R15" s="45">
        <v>1E-3</v>
      </c>
      <c r="S15" s="1" t="s">
        <v>30</v>
      </c>
      <c r="T15" s="1">
        <v>1</v>
      </c>
      <c r="U15" s="1" t="s">
        <v>30</v>
      </c>
      <c r="V15" s="1">
        <v>2.71</v>
      </c>
      <c r="W15" s="1" t="s">
        <v>40</v>
      </c>
      <c r="X15" s="1">
        <v>29.8</v>
      </c>
      <c r="Y15" s="1" t="s">
        <v>316</v>
      </c>
    </row>
    <row r="16" spans="1:25" x14ac:dyDescent="0.25">
      <c r="A16" t="s">
        <v>63</v>
      </c>
      <c r="B16" s="1" t="s">
        <v>69</v>
      </c>
      <c r="C16" s="1">
        <v>106197285</v>
      </c>
      <c r="D16" s="1">
        <v>106197285</v>
      </c>
      <c r="E16" s="1" t="s">
        <v>28</v>
      </c>
      <c r="F16" s="1" t="s">
        <v>34</v>
      </c>
      <c r="G16" s="1" t="s">
        <v>25</v>
      </c>
      <c r="H16" s="1" t="s">
        <v>70</v>
      </c>
      <c r="I16" s="2">
        <v>34.119999999999997</v>
      </c>
      <c r="J16" t="s">
        <v>381</v>
      </c>
      <c r="K16" s="1" t="s">
        <v>414</v>
      </c>
      <c r="L16" s="1" t="s">
        <v>415</v>
      </c>
      <c r="M16" s="1" t="s">
        <v>71</v>
      </c>
      <c r="N16" s="1" t="s">
        <v>27</v>
      </c>
      <c r="O16" s="1" t="s">
        <v>27</v>
      </c>
      <c r="P16" s="1" t="s">
        <v>27</v>
      </c>
      <c r="Q16" s="1" t="s">
        <v>27</v>
      </c>
      <c r="R16" s="1">
        <v>0</v>
      </c>
      <c r="S16" s="1" t="s">
        <v>30</v>
      </c>
      <c r="T16" s="1">
        <v>1</v>
      </c>
      <c r="U16" s="1" t="s">
        <v>30</v>
      </c>
      <c r="V16" s="1">
        <v>2.50999999999999</v>
      </c>
      <c r="W16" s="1" t="s">
        <v>40</v>
      </c>
      <c r="X16" s="1">
        <v>29.6</v>
      </c>
      <c r="Y16" s="1" t="s">
        <v>316</v>
      </c>
    </row>
    <row r="17" spans="1:25" x14ac:dyDescent="0.25">
      <c r="A17" t="s">
        <v>63</v>
      </c>
      <c r="B17" s="1" t="s">
        <v>20</v>
      </c>
      <c r="C17" s="1">
        <v>26157061</v>
      </c>
      <c r="D17" s="1">
        <v>26157061</v>
      </c>
      <c r="E17" s="1" t="s">
        <v>34</v>
      </c>
      <c r="F17" s="1" t="s">
        <v>21</v>
      </c>
      <c r="G17" s="1" t="s">
        <v>25</v>
      </c>
      <c r="H17" s="1" t="s">
        <v>73</v>
      </c>
      <c r="I17" s="2">
        <v>33.800000000000004</v>
      </c>
      <c r="J17" s="1" t="s">
        <v>344</v>
      </c>
      <c r="K17" s="1" t="s">
        <v>416</v>
      </c>
      <c r="L17" s="1" t="s">
        <v>417</v>
      </c>
      <c r="M17" s="1" t="s">
        <v>26</v>
      </c>
      <c r="N17" s="45">
        <v>1.0900000000000001E-5</v>
      </c>
      <c r="O17" s="45">
        <v>8.7199999999999894E-6</v>
      </c>
      <c r="P17" s="1" t="s">
        <v>27</v>
      </c>
      <c r="Q17" s="1" t="s">
        <v>27</v>
      </c>
      <c r="R17" s="45">
        <v>8.0000000000000002E-3</v>
      </c>
      <c r="S17" s="1" t="s">
        <v>30</v>
      </c>
      <c r="T17" s="1">
        <v>0.98</v>
      </c>
      <c r="U17" s="1" t="s">
        <v>30</v>
      </c>
      <c r="V17" s="1">
        <v>2.2050000000000001</v>
      </c>
      <c r="W17" s="1" t="s">
        <v>40</v>
      </c>
      <c r="X17" s="1">
        <v>15.27</v>
      </c>
      <c r="Y17" s="1" t="s">
        <v>316</v>
      </c>
    </row>
    <row r="18" spans="1:25" x14ac:dyDescent="0.25">
      <c r="A18" t="s">
        <v>63</v>
      </c>
      <c r="B18" s="1" t="s">
        <v>20</v>
      </c>
      <c r="C18" s="1">
        <v>26157153</v>
      </c>
      <c r="D18" s="1">
        <v>26157153</v>
      </c>
      <c r="E18" s="1" t="s">
        <v>21</v>
      </c>
      <c r="F18" s="1" t="s">
        <v>34</v>
      </c>
      <c r="G18" s="1" t="s">
        <v>25</v>
      </c>
      <c r="H18" s="1" t="s">
        <v>73</v>
      </c>
      <c r="I18" s="2">
        <v>31.52</v>
      </c>
      <c r="J18" s="1" t="s">
        <v>344</v>
      </c>
      <c r="K18" s="1" t="s">
        <v>418</v>
      </c>
      <c r="L18" s="1" t="s">
        <v>419</v>
      </c>
      <c r="M18" s="1" t="s">
        <v>26</v>
      </c>
      <c r="N18" s="1" t="s">
        <v>27</v>
      </c>
      <c r="O18" s="1" t="s">
        <v>27</v>
      </c>
      <c r="P18" s="1" t="s">
        <v>74</v>
      </c>
      <c r="Q18" s="1" t="s">
        <v>48</v>
      </c>
      <c r="R18" s="1">
        <v>0.11799999999999899</v>
      </c>
      <c r="S18" s="1" t="s">
        <v>28</v>
      </c>
      <c r="T18" s="45">
        <v>5.6000000000000001E-2</v>
      </c>
      <c r="U18" s="1" t="s">
        <v>29</v>
      </c>
      <c r="V18" s="1">
        <v>2.1800000000000002</v>
      </c>
      <c r="W18" s="1" t="s">
        <v>40</v>
      </c>
      <c r="X18" s="1">
        <v>23.8</v>
      </c>
      <c r="Y18" s="1" t="s">
        <v>316</v>
      </c>
    </row>
    <row r="19" spans="1:25" x14ac:dyDescent="0.25">
      <c r="A19" t="s">
        <v>63</v>
      </c>
      <c r="B19" s="1" t="s">
        <v>20</v>
      </c>
      <c r="C19" s="1">
        <v>26235022</v>
      </c>
      <c r="D19" s="1">
        <v>26235022</v>
      </c>
      <c r="E19" s="1" t="s">
        <v>28</v>
      </c>
      <c r="F19" s="1" t="s">
        <v>22</v>
      </c>
      <c r="G19" s="1" t="s">
        <v>25</v>
      </c>
      <c r="H19" s="1" t="s">
        <v>24</v>
      </c>
      <c r="I19" s="2">
        <v>39.57</v>
      </c>
      <c r="J19" s="1" t="s">
        <v>343</v>
      </c>
      <c r="K19" s="1" t="s">
        <v>420</v>
      </c>
      <c r="L19" s="1" t="s">
        <v>421</v>
      </c>
      <c r="M19" s="1" t="s">
        <v>26</v>
      </c>
      <c r="N19" s="1" t="s">
        <v>27</v>
      </c>
      <c r="O19" s="1" t="s">
        <v>27</v>
      </c>
      <c r="P19" s="1" t="s">
        <v>27</v>
      </c>
      <c r="Q19" s="1" t="s">
        <v>27</v>
      </c>
      <c r="R19" s="45">
        <v>9.2999999999999902E-2</v>
      </c>
      <c r="S19" s="1" t="s">
        <v>28</v>
      </c>
      <c r="T19" s="1">
        <v>0.41699999999999898</v>
      </c>
      <c r="U19" s="1" t="s">
        <v>29</v>
      </c>
      <c r="V19" s="1">
        <v>2.375</v>
      </c>
      <c r="W19" s="1" t="s">
        <v>40</v>
      </c>
      <c r="X19" s="1">
        <v>15.61</v>
      </c>
      <c r="Y19" s="1" t="s">
        <v>316</v>
      </c>
    </row>
    <row r="20" spans="1:25" x14ac:dyDescent="0.25">
      <c r="A20" t="s">
        <v>63</v>
      </c>
      <c r="B20" s="1" t="s">
        <v>75</v>
      </c>
      <c r="C20" s="1">
        <v>140481402</v>
      </c>
      <c r="D20" s="1">
        <v>140481402</v>
      </c>
      <c r="E20" s="1" t="s">
        <v>22</v>
      </c>
      <c r="F20" s="1" t="s">
        <v>34</v>
      </c>
      <c r="G20" s="1" t="s">
        <v>25</v>
      </c>
      <c r="H20" s="1" t="s">
        <v>76</v>
      </c>
      <c r="I20" s="2">
        <v>33.81</v>
      </c>
      <c r="J20" s="1" t="s">
        <v>325</v>
      </c>
      <c r="K20" s="1" t="s">
        <v>422</v>
      </c>
      <c r="L20" s="1" t="s">
        <v>423</v>
      </c>
      <c r="M20" s="1" t="s">
        <v>77</v>
      </c>
      <c r="N20" s="1" t="s">
        <v>27</v>
      </c>
      <c r="O20" s="1" t="s">
        <v>27</v>
      </c>
      <c r="P20" s="1" t="s">
        <v>78</v>
      </c>
      <c r="Q20" s="1" t="s">
        <v>48</v>
      </c>
      <c r="R20" s="1">
        <v>0</v>
      </c>
      <c r="S20" s="1" t="s">
        <v>30</v>
      </c>
      <c r="T20" s="1">
        <v>1</v>
      </c>
      <c r="U20" s="1" t="s">
        <v>30</v>
      </c>
      <c r="V20" s="1">
        <v>3.4449999999999901</v>
      </c>
      <c r="W20" s="1" t="s">
        <v>40</v>
      </c>
      <c r="X20" s="1">
        <v>33</v>
      </c>
      <c r="Y20" s="1" t="s">
        <v>316</v>
      </c>
    </row>
    <row r="21" spans="1:25" x14ac:dyDescent="0.25">
      <c r="A21" t="s">
        <v>63</v>
      </c>
      <c r="B21" s="1" t="s">
        <v>79</v>
      </c>
      <c r="C21" s="1">
        <v>128748861</v>
      </c>
      <c r="D21" s="1">
        <v>128748861</v>
      </c>
      <c r="E21" s="1" t="s">
        <v>21</v>
      </c>
      <c r="F21" s="1" t="s">
        <v>34</v>
      </c>
      <c r="G21" s="1" t="s">
        <v>25</v>
      </c>
      <c r="H21" s="1" t="s">
        <v>80</v>
      </c>
      <c r="I21" s="2">
        <v>5.79</v>
      </c>
      <c r="J21" s="1" t="s">
        <v>352</v>
      </c>
      <c r="K21" s="1" t="s">
        <v>424</v>
      </c>
      <c r="L21" s="1" t="s">
        <v>425</v>
      </c>
      <c r="M21" s="1" t="s">
        <v>81</v>
      </c>
      <c r="N21" s="1" t="s">
        <v>27</v>
      </c>
      <c r="O21" s="1" t="s">
        <v>27</v>
      </c>
      <c r="P21" s="1" t="s">
        <v>27</v>
      </c>
      <c r="Q21" s="1" t="s">
        <v>27</v>
      </c>
      <c r="R21" s="45">
        <v>7.0000000000000001E-3</v>
      </c>
      <c r="S21" s="1" t="s">
        <v>30</v>
      </c>
      <c r="T21" s="1" t="s">
        <v>27</v>
      </c>
      <c r="U21" s="1" t="s">
        <v>27</v>
      </c>
      <c r="V21" s="1" t="s">
        <v>27</v>
      </c>
      <c r="W21" s="1" t="s">
        <v>27</v>
      </c>
      <c r="X21" s="1">
        <v>15.42</v>
      </c>
      <c r="Y21" s="1" t="s">
        <v>316</v>
      </c>
    </row>
    <row r="22" spans="1:25" x14ac:dyDescent="0.25">
      <c r="A22" t="s">
        <v>63</v>
      </c>
      <c r="B22" s="1" t="s">
        <v>54</v>
      </c>
      <c r="C22" s="1">
        <v>41239895</v>
      </c>
      <c r="D22" s="1">
        <v>41239895</v>
      </c>
      <c r="E22" s="1" t="s">
        <v>22</v>
      </c>
      <c r="F22" s="1" t="s">
        <v>21</v>
      </c>
      <c r="G22" s="1" t="s">
        <v>25</v>
      </c>
      <c r="H22" s="1" t="s">
        <v>82</v>
      </c>
      <c r="I22" s="2">
        <v>22.54</v>
      </c>
      <c r="J22" s="1" t="s">
        <v>341</v>
      </c>
      <c r="K22" s="1" t="s">
        <v>426</v>
      </c>
      <c r="L22" s="1" t="s">
        <v>427</v>
      </c>
      <c r="M22" s="1" t="s">
        <v>83</v>
      </c>
      <c r="N22" s="1" t="s">
        <v>27</v>
      </c>
      <c r="O22" s="1" t="s">
        <v>27</v>
      </c>
      <c r="P22" s="1" t="s">
        <v>84</v>
      </c>
      <c r="Q22" s="1" t="s">
        <v>85</v>
      </c>
      <c r="R22" s="1">
        <v>0.61399999999999899</v>
      </c>
      <c r="S22" s="1" t="s">
        <v>28</v>
      </c>
      <c r="T22" s="45">
        <v>1E-3</v>
      </c>
      <c r="U22" s="1" t="s">
        <v>29</v>
      </c>
      <c r="V22" s="1">
        <v>1.77</v>
      </c>
      <c r="W22" s="1" t="s">
        <v>31</v>
      </c>
      <c r="X22" s="1">
        <v>9.5310000000000006</v>
      </c>
      <c r="Y22" s="1" t="s">
        <v>316</v>
      </c>
    </row>
    <row r="23" spans="1:25" x14ac:dyDescent="0.25">
      <c r="A23" t="s">
        <v>63</v>
      </c>
      <c r="B23" s="1" t="s">
        <v>54</v>
      </c>
      <c r="C23" s="1">
        <v>41240349</v>
      </c>
      <c r="D23" s="1">
        <v>41240349</v>
      </c>
      <c r="E23" s="1" t="s">
        <v>28</v>
      </c>
      <c r="F23" s="1" t="s">
        <v>22</v>
      </c>
      <c r="G23" s="1" t="s">
        <v>25</v>
      </c>
      <c r="H23" s="1" t="s">
        <v>82</v>
      </c>
      <c r="I23" s="2">
        <v>24.59</v>
      </c>
      <c r="J23" s="1" t="s">
        <v>341</v>
      </c>
      <c r="K23" s="1" t="s">
        <v>428</v>
      </c>
      <c r="L23" s="1" t="s">
        <v>429</v>
      </c>
      <c r="M23" s="1" t="s">
        <v>83</v>
      </c>
      <c r="N23" s="1" t="s">
        <v>27</v>
      </c>
      <c r="O23" s="1" t="s">
        <v>27</v>
      </c>
      <c r="P23" s="1" t="s">
        <v>86</v>
      </c>
      <c r="Q23" s="1" t="s">
        <v>85</v>
      </c>
      <c r="R23" s="45">
        <v>6.0000000000000001E-3</v>
      </c>
      <c r="S23" s="1" t="s">
        <v>30</v>
      </c>
      <c r="T23" s="1">
        <v>0</v>
      </c>
      <c r="U23" s="1" t="s">
        <v>29</v>
      </c>
      <c r="V23" s="1" t="s">
        <v>27</v>
      </c>
      <c r="W23" s="1" t="s">
        <v>27</v>
      </c>
      <c r="X23" s="1">
        <v>12.55</v>
      </c>
      <c r="Y23" s="1" t="s">
        <v>316</v>
      </c>
    </row>
    <row r="24" spans="1:25" x14ac:dyDescent="0.25">
      <c r="A24" t="s">
        <v>63</v>
      </c>
      <c r="B24" s="1" t="s">
        <v>54</v>
      </c>
      <c r="C24" s="1">
        <v>73333982</v>
      </c>
      <c r="D24" s="1">
        <v>73333982</v>
      </c>
      <c r="E24" s="1" t="s">
        <v>28</v>
      </c>
      <c r="F24" s="1" t="s">
        <v>22</v>
      </c>
      <c r="G24" s="1" t="s">
        <v>25</v>
      </c>
      <c r="H24" s="1" t="s">
        <v>55</v>
      </c>
      <c r="I24" s="2">
        <v>51.190000000000005</v>
      </c>
      <c r="J24" s="1" t="s">
        <v>337</v>
      </c>
      <c r="K24" s="1" t="s">
        <v>430</v>
      </c>
      <c r="L24" s="1" t="s">
        <v>431</v>
      </c>
      <c r="M24" s="1" t="s">
        <v>56</v>
      </c>
      <c r="N24" s="45">
        <v>8.2600000000000005E-6</v>
      </c>
      <c r="O24" s="1" t="s">
        <v>27</v>
      </c>
      <c r="P24" s="1" t="s">
        <v>27</v>
      </c>
      <c r="Q24" s="1" t="s">
        <v>27</v>
      </c>
      <c r="R24" s="1">
        <v>0.36399999999999899</v>
      </c>
      <c r="S24" s="1" t="s">
        <v>28</v>
      </c>
      <c r="T24" s="1">
        <v>0</v>
      </c>
      <c r="U24" s="1" t="s">
        <v>29</v>
      </c>
      <c r="V24" s="1">
        <v>0.14000000000000001</v>
      </c>
      <c r="W24" s="1" t="s">
        <v>32</v>
      </c>
      <c r="X24" s="45">
        <v>2E-3</v>
      </c>
      <c r="Y24" s="1" t="s">
        <v>317</v>
      </c>
    </row>
    <row r="25" spans="1:25" x14ac:dyDescent="0.25">
      <c r="A25" t="s">
        <v>63</v>
      </c>
      <c r="B25" s="1" t="s">
        <v>57</v>
      </c>
      <c r="C25" s="1">
        <v>45003746</v>
      </c>
      <c r="D25" s="1">
        <v>45003746</v>
      </c>
      <c r="E25" s="1" t="s">
        <v>28</v>
      </c>
      <c r="F25" s="1" t="s">
        <v>34</v>
      </c>
      <c r="G25" s="1" t="s">
        <v>25</v>
      </c>
      <c r="H25" s="1" t="s">
        <v>87</v>
      </c>
      <c r="I25" s="2">
        <v>4.6500000000000004</v>
      </c>
      <c r="J25" s="1" t="s">
        <v>322</v>
      </c>
      <c r="K25" s="1" t="s">
        <v>432</v>
      </c>
      <c r="L25" s="1" t="s">
        <v>433</v>
      </c>
      <c r="M25" s="1" t="s">
        <v>88</v>
      </c>
      <c r="N25" s="1" t="s">
        <v>27</v>
      </c>
      <c r="O25" s="1" t="s">
        <v>27</v>
      </c>
      <c r="P25" s="1" t="s">
        <v>89</v>
      </c>
      <c r="Q25" s="1" t="s">
        <v>85</v>
      </c>
      <c r="R25" s="1">
        <v>0</v>
      </c>
      <c r="S25" s="1" t="s">
        <v>30</v>
      </c>
      <c r="T25" s="1">
        <v>0.97699999999999898</v>
      </c>
      <c r="U25" s="1" t="s">
        <v>30</v>
      </c>
      <c r="V25" s="1" t="s">
        <v>27</v>
      </c>
      <c r="W25" s="1" t="s">
        <v>27</v>
      </c>
      <c r="X25" s="1">
        <v>24.5</v>
      </c>
      <c r="Y25" s="1" t="s">
        <v>316</v>
      </c>
    </row>
    <row r="26" spans="1:25" x14ac:dyDescent="0.25">
      <c r="A26" t="s">
        <v>63</v>
      </c>
      <c r="B26" s="1" t="s">
        <v>57</v>
      </c>
      <c r="C26" s="1">
        <v>45007893</v>
      </c>
      <c r="D26" s="1">
        <v>45007893</v>
      </c>
      <c r="E26" s="1" t="s">
        <v>34</v>
      </c>
      <c r="F26" s="1" t="s">
        <v>28</v>
      </c>
      <c r="G26" s="1" t="s">
        <v>36</v>
      </c>
      <c r="H26" s="1" t="s">
        <v>87</v>
      </c>
      <c r="I26" s="2">
        <v>62.61</v>
      </c>
      <c r="J26" s="1" t="s">
        <v>322</v>
      </c>
      <c r="K26" s="1" t="s">
        <v>434</v>
      </c>
      <c r="L26" s="1" t="s">
        <v>435</v>
      </c>
      <c r="M26" s="1" t="s">
        <v>88</v>
      </c>
      <c r="N26" s="1" t="s">
        <v>27</v>
      </c>
      <c r="O26" s="1" t="s">
        <v>27</v>
      </c>
      <c r="P26" s="1" t="s">
        <v>27</v>
      </c>
      <c r="Q26" s="1" t="s">
        <v>27</v>
      </c>
      <c r="R26" s="1" t="s">
        <v>27</v>
      </c>
      <c r="S26" s="1" t="s">
        <v>27</v>
      </c>
      <c r="T26" s="1" t="s">
        <v>27</v>
      </c>
      <c r="U26" s="1" t="s">
        <v>27</v>
      </c>
      <c r="V26" s="1" t="s">
        <v>27</v>
      </c>
      <c r="W26" s="1" t="s">
        <v>27</v>
      </c>
      <c r="X26" s="1">
        <v>35</v>
      </c>
      <c r="Y26" s="1" t="s">
        <v>316</v>
      </c>
    </row>
    <row r="27" spans="1:25" x14ac:dyDescent="0.25">
      <c r="A27" t="s">
        <v>63</v>
      </c>
      <c r="B27" s="1" t="s">
        <v>33</v>
      </c>
      <c r="C27" s="1">
        <v>40474420</v>
      </c>
      <c r="D27" s="1">
        <v>40474420</v>
      </c>
      <c r="E27" s="1" t="s">
        <v>22</v>
      </c>
      <c r="F27" s="1" t="s">
        <v>34</v>
      </c>
      <c r="G27" s="1" t="s">
        <v>25</v>
      </c>
      <c r="H27" s="1" t="s">
        <v>90</v>
      </c>
      <c r="I27" s="2">
        <v>35.67</v>
      </c>
      <c r="J27" t="s">
        <v>376</v>
      </c>
      <c r="K27" s="1" t="s">
        <v>436</v>
      </c>
      <c r="L27" s="1" t="s">
        <v>437</v>
      </c>
      <c r="M27" s="1" t="s">
        <v>91</v>
      </c>
      <c r="N27" s="45">
        <v>8.2400000000000007E-6</v>
      </c>
      <c r="O27" s="1">
        <v>0</v>
      </c>
      <c r="P27" s="1" t="s">
        <v>92</v>
      </c>
      <c r="Q27" s="1" t="s">
        <v>48</v>
      </c>
      <c r="R27" s="45">
        <v>3.1E-2</v>
      </c>
      <c r="S27" s="1" t="s">
        <v>30</v>
      </c>
      <c r="T27" s="1">
        <v>1</v>
      </c>
      <c r="U27" s="1" t="s">
        <v>30</v>
      </c>
      <c r="V27" s="1">
        <v>1.5449999999999899</v>
      </c>
      <c r="W27" s="1" t="s">
        <v>31</v>
      </c>
      <c r="X27" s="1">
        <v>34</v>
      </c>
      <c r="Y27" s="1" t="s">
        <v>316</v>
      </c>
    </row>
    <row r="28" spans="1:25" x14ac:dyDescent="0.25">
      <c r="A28" t="s">
        <v>93</v>
      </c>
      <c r="B28" s="1" t="s">
        <v>96</v>
      </c>
      <c r="C28" s="1">
        <v>128350323</v>
      </c>
      <c r="D28" s="1">
        <v>128350323</v>
      </c>
      <c r="E28" s="1" t="s">
        <v>34</v>
      </c>
      <c r="F28" s="1" t="s">
        <v>28</v>
      </c>
      <c r="G28" s="1" t="s">
        <v>25</v>
      </c>
      <c r="H28" s="1" t="s">
        <v>97</v>
      </c>
      <c r="I28" s="2">
        <v>45.96</v>
      </c>
      <c r="J28" s="1" t="s">
        <v>340</v>
      </c>
      <c r="K28" s="1" t="s">
        <v>438</v>
      </c>
      <c r="L28" s="1" t="s">
        <v>439</v>
      </c>
      <c r="M28" s="1" t="s">
        <v>98</v>
      </c>
      <c r="N28" s="45">
        <v>2.99999999999999E-4</v>
      </c>
      <c r="O28" s="45">
        <v>2.99999999999999E-4</v>
      </c>
      <c r="P28" s="1" t="s">
        <v>27</v>
      </c>
      <c r="Q28" s="1" t="s">
        <v>27</v>
      </c>
      <c r="R28" s="1">
        <v>0.498</v>
      </c>
      <c r="S28" s="1" t="s">
        <v>28</v>
      </c>
      <c r="T28" s="1">
        <v>0.59599999999999898</v>
      </c>
      <c r="U28" s="1" t="s">
        <v>60</v>
      </c>
      <c r="V28" s="1">
        <v>1.79</v>
      </c>
      <c r="W28" s="1" t="s">
        <v>31</v>
      </c>
      <c r="X28" s="1">
        <v>24</v>
      </c>
      <c r="Y28" s="1" t="s">
        <v>317</v>
      </c>
    </row>
    <row r="29" spans="1:25" x14ac:dyDescent="0.25">
      <c r="A29" t="s">
        <v>93</v>
      </c>
      <c r="B29" s="1" t="s">
        <v>33</v>
      </c>
      <c r="C29" s="1">
        <v>7578463</v>
      </c>
      <c r="D29" s="1">
        <v>7578463</v>
      </c>
      <c r="E29" s="1" t="s">
        <v>22</v>
      </c>
      <c r="F29" s="1" t="s">
        <v>28</v>
      </c>
      <c r="G29" s="1" t="s">
        <v>25</v>
      </c>
      <c r="H29" s="1" t="s">
        <v>35</v>
      </c>
      <c r="I29" s="2">
        <v>50.88</v>
      </c>
      <c r="J29" t="s">
        <v>386</v>
      </c>
      <c r="K29" s="1" t="s">
        <v>440</v>
      </c>
      <c r="L29" s="1" t="s">
        <v>441</v>
      </c>
      <c r="M29" s="1" t="s">
        <v>37</v>
      </c>
      <c r="N29" s="45">
        <v>2.48E-5</v>
      </c>
      <c r="O29" s="45">
        <v>2.0299999999999901E-5</v>
      </c>
      <c r="P29" s="1" t="s">
        <v>99</v>
      </c>
      <c r="Q29" s="1" t="s">
        <v>39</v>
      </c>
      <c r="R29" s="45">
        <v>1.7000000000000001E-2</v>
      </c>
      <c r="S29" s="1" t="s">
        <v>30</v>
      </c>
      <c r="T29" s="1">
        <v>1</v>
      </c>
      <c r="U29" s="1" t="s">
        <v>30</v>
      </c>
      <c r="V29" s="1">
        <v>2.2999999999999901</v>
      </c>
      <c r="W29" s="1" t="s">
        <v>40</v>
      </c>
      <c r="X29" s="1">
        <v>23.7</v>
      </c>
      <c r="Y29" s="1" t="s">
        <v>316</v>
      </c>
    </row>
    <row r="30" spans="1:25" x14ac:dyDescent="0.25">
      <c r="A30" t="s">
        <v>93</v>
      </c>
      <c r="B30" s="1" t="s">
        <v>33</v>
      </c>
      <c r="C30" s="1">
        <v>40474461</v>
      </c>
      <c r="D30" s="1">
        <v>40474461</v>
      </c>
      <c r="E30" s="1" t="s">
        <v>28</v>
      </c>
      <c r="F30" s="1" t="s">
        <v>34</v>
      </c>
      <c r="G30" s="1" t="s">
        <v>25</v>
      </c>
      <c r="H30" s="1" t="s">
        <v>90</v>
      </c>
      <c r="I30" s="2">
        <v>35.07</v>
      </c>
      <c r="J30" t="s">
        <v>376</v>
      </c>
      <c r="K30" s="1" t="s">
        <v>442</v>
      </c>
      <c r="L30" s="1" t="s">
        <v>443</v>
      </c>
      <c r="M30" s="1" t="s">
        <v>91</v>
      </c>
      <c r="N30" s="45">
        <v>8.2400000000000007E-6</v>
      </c>
      <c r="O30" s="1">
        <v>0</v>
      </c>
      <c r="P30" s="1" t="s">
        <v>100</v>
      </c>
      <c r="Q30" s="1" t="s">
        <v>48</v>
      </c>
      <c r="R30" s="45">
        <v>5.0000000000000001E-3</v>
      </c>
      <c r="S30" s="1" t="s">
        <v>30</v>
      </c>
      <c r="T30" s="1">
        <v>0.126</v>
      </c>
      <c r="U30" s="1" t="s">
        <v>29</v>
      </c>
      <c r="V30" s="1">
        <v>-1.82</v>
      </c>
      <c r="W30" s="1" t="s">
        <v>32</v>
      </c>
      <c r="X30" s="1">
        <v>24.2</v>
      </c>
      <c r="Y30" s="1" t="s">
        <v>316</v>
      </c>
    </row>
    <row r="31" spans="1:25" x14ac:dyDescent="0.25">
      <c r="A31" t="s">
        <v>93</v>
      </c>
      <c r="B31" s="1" t="s">
        <v>101</v>
      </c>
      <c r="C31" s="1">
        <v>1047210</v>
      </c>
      <c r="D31" s="1">
        <v>1047210</v>
      </c>
      <c r="E31" s="1" t="s">
        <v>21</v>
      </c>
      <c r="F31" s="1" t="s">
        <v>34</v>
      </c>
      <c r="G31" s="1" t="s">
        <v>25</v>
      </c>
      <c r="H31" s="1" t="s">
        <v>102</v>
      </c>
      <c r="I31" s="2">
        <v>52.27</v>
      </c>
      <c r="J31" s="1" t="s">
        <v>318</v>
      </c>
      <c r="K31" s="1" t="s">
        <v>444</v>
      </c>
      <c r="L31" s="1" t="s">
        <v>445</v>
      </c>
      <c r="M31" s="1" t="s">
        <v>103</v>
      </c>
      <c r="N31" s="1" t="s">
        <v>27</v>
      </c>
      <c r="O31" s="1" t="s">
        <v>27</v>
      </c>
      <c r="P31" s="1" t="s">
        <v>27</v>
      </c>
      <c r="Q31" s="1" t="s">
        <v>27</v>
      </c>
      <c r="R31" s="1">
        <v>0.32200000000000001</v>
      </c>
      <c r="S31" s="1" t="s">
        <v>28</v>
      </c>
      <c r="T31" s="45">
        <v>4.1000000000000002E-2</v>
      </c>
      <c r="U31" s="1" t="s">
        <v>29</v>
      </c>
      <c r="V31" s="1">
        <v>0.92</v>
      </c>
      <c r="W31" s="1" t="s">
        <v>31</v>
      </c>
      <c r="X31" s="1">
        <v>0.23200000000000001</v>
      </c>
      <c r="Y31" s="1" t="s">
        <v>317</v>
      </c>
    </row>
    <row r="32" spans="1:25" x14ac:dyDescent="0.25">
      <c r="A32" t="s">
        <v>104</v>
      </c>
      <c r="B32" s="1" t="s">
        <v>20</v>
      </c>
      <c r="C32" s="1">
        <v>75994311</v>
      </c>
      <c r="D32" s="1">
        <v>75994311</v>
      </c>
      <c r="E32" s="1" t="s">
        <v>21</v>
      </c>
      <c r="F32" s="1" t="s">
        <v>34</v>
      </c>
      <c r="G32" s="1" t="s">
        <v>25</v>
      </c>
      <c r="H32" s="1" t="s">
        <v>105</v>
      </c>
      <c r="I32" s="2">
        <v>61.9</v>
      </c>
      <c r="J32" t="s">
        <v>382</v>
      </c>
      <c r="K32" s="1" t="s">
        <v>446</v>
      </c>
      <c r="L32" s="1" t="s">
        <v>447</v>
      </c>
      <c r="M32" s="1" t="s">
        <v>106</v>
      </c>
      <c r="N32" s="1" t="s">
        <v>27</v>
      </c>
      <c r="O32" s="45">
        <v>4.0799999999999897E-6</v>
      </c>
      <c r="P32" s="1" t="s">
        <v>27</v>
      </c>
      <c r="Q32" s="1" t="s">
        <v>27</v>
      </c>
      <c r="R32" s="1">
        <v>0.08</v>
      </c>
      <c r="S32" s="1" t="s">
        <v>28</v>
      </c>
      <c r="T32" s="1">
        <v>0.38300000000000001</v>
      </c>
      <c r="U32" s="1" t="s">
        <v>29</v>
      </c>
      <c r="V32" s="1">
        <v>1.48</v>
      </c>
      <c r="W32" s="1" t="s">
        <v>31</v>
      </c>
      <c r="X32" s="1">
        <v>18.09</v>
      </c>
      <c r="Y32" s="1" t="s">
        <v>317</v>
      </c>
    </row>
    <row r="33" spans="1:25" x14ac:dyDescent="0.25">
      <c r="A33" t="s">
        <v>104</v>
      </c>
      <c r="B33" s="1" t="s">
        <v>75</v>
      </c>
      <c r="C33" s="1">
        <v>151860586</v>
      </c>
      <c r="D33" s="1">
        <v>151860586</v>
      </c>
      <c r="E33" s="1" t="s">
        <v>21</v>
      </c>
      <c r="F33" s="1" t="s">
        <v>22</v>
      </c>
      <c r="G33" s="1" t="s">
        <v>25</v>
      </c>
      <c r="H33" s="1" t="s">
        <v>107</v>
      </c>
      <c r="I33" s="2">
        <v>38.1</v>
      </c>
      <c r="J33" s="1" t="s">
        <v>347</v>
      </c>
      <c r="K33" s="1" t="s">
        <v>448</v>
      </c>
      <c r="L33" s="1" t="s">
        <v>449</v>
      </c>
      <c r="M33" s="1" t="s">
        <v>108</v>
      </c>
      <c r="N33" s="1" t="s">
        <v>27</v>
      </c>
      <c r="O33" s="1" t="s">
        <v>27</v>
      </c>
      <c r="P33" s="1" t="s">
        <v>27</v>
      </c>
      <c r="Q33" s="1" t="s">
        <v>27</v>
      </c>
      <c r="R33" s="45">
        <v>1E-3</v>
      </c>
      <c r="S33" s="1" t="s">
        <v>30</v>
      </c>
      <c r="T33" s="1">
        <v>0.84299999999999897</v>
      </c>
      <c r="U33" s="1" t="s">
        <v>60</v>
      </c>
      <c r="V33" s="1">
        <v>1.9750000000000001</v>
      </c>
      <c r="W33" s="1" t="s">
        <v>40</v>
      </c>
      <c r="X33" s="1">
        <v>23.4</v>
      </c>
      <c r="Y33" s="1" t="s">
        <v>316</v>
      </c>
    </row>
    <row r="34" spans="1:25" x14ac:dyDescent="0.25">
      <c r="A34" t="s">
        <v>104</v>
      </c>
      <c r="B34" s="1" t="s">
        <v>111</v>
      </c>
      <c r="C34" s="1">
        <v>25380282</v>
      </c>
      <c r="D34" s="1">
        <v>25380282</v>
      </c>
      <c r="E34" s="1" t="s">
        <v>21</v>
      </c>
      <c r="F34" s="1" t="s">
        <v>22</v>
      </c>
      <c r="G34" s="1" t="s">
        <v>25</v>
      </c>
      <c r="H34" s="1" t="s">
        <v>112</v>
      </c>
      <c r="I34" s="2">
        <v>20.95</v>
      </c>
      <c r="J34" s="1" t="s">
        <v>349</v>
      </c>
      <c r="K34" s="1" t="s">
        <v>450</v>
      </c>
      <c r="L34" s="1" t="s">
        <v>451</v>
      </c>
      <c r="M34" s="1" t="s">
        <v>113</v>
      </c>
      <c r="N34" s="1" t="s">
        <v>27</v>
      </c>
      <c r="O34" s="1" t="s">
        <v>27</v>
      </c>
      <c r="P34" s="1" t="s">
        <v>114</v>
      </c>
      <c r="Q34" s="1" t="s">
        <v>85</v>
      </c>
      <c r="R34" s="45">
        <v>3.0000000000000001E-3</v>
      </c>
      <c r="S34" s="1" t="s">
        <v>30</v>
      </c>
      <c r="T34" s="1">
        <v>0.10100000000000001</v>
      </c>
      <c r="U34" s="1" t="s">
        <v>29</v>
      </c>
      <c r="V34" s="1">
        <v>2.71</v>
      </c>
      <c r="W34" s="1" t="s">
        <v>40</v>
      </c>
      <c r="X34" s="1">
        <v>24.2</v>
      </c>
      <c r="Y34" s="1" t="s">
        <v>316</v>
      </c>
    </row>
    <row r="35" spans="1:25" x14ac:dyDescent="0.25">
      <c r="A35" t="s">
        <v>104</v>
      </c>
      <c r="B35" s="1" t="s">
        <v>115</v>
      </c>
      <c r="C35" s="1">
        <v>103363707</v>
      </c>
      <c r="D35" s="1">
        <v>103363707</v>
      </c>
      <c r="E35" s="1" t="s">
        <v>21</v>
      </c>
      <c r="F35" s="1" t="s">
        <v>34</v>
      </c>
      <c r="G35" s="1" t="s">
        <v>25</v>
      </c>
      <c r="H35" s="1" t="s">
        <v>116</v>
      </c>
      <c r="I35" s="2">
        <v>14.549999999999999</v>
      </c>
      <c r="J35" t="s">
        <v>387</v>
      </c>
      <c r="K35" s="1" t="s">
        <v>452</v>
      </c>
      <c r="L35" s="1" t="s">
        <v>453</v>
      </c>
      <c r="M35" s="1" t="s">
        <v>117</v>
      </c>
      <c r="N35" s="1" t="s">
        <v>27</v>
      </c>
      <c r="O35" s="45">
        <v>4.0600000000000001E-6</v>
      </c>
      <c r="P35" s="1" t="s">
        <v>27</v>
      </c>
      <c r="Q35" s="1" t="s">
        <v>27</v>
      </c>
      <c r="R35" s="1">
        <v>0.36</v>
      </c>
      <c r="S35" s="1" t="s">
        <v>28</v>
      </c>
      <c r="T35" s="1">
        <v>0.998</v>
      </c>
      <c r="U35" s="1" t="s">
        <v>30</v>
      </c>
      <c r="V35" s="1">
        <v>1.845</v>
      </c>
      <c r="W35" s="1" t="s">
        <v>31</v>
      </c>
      <c r="X35" s="1">
        <v>25.3</v>
      </c>
      <c r="Y35" s="1" t="s">
        <v>317</v>
      </c>
    </row>
    <row r="36" spans="1:25" x14ac:dyDescent="0.25">
      <c r="A36" t="s">
        <v>104</v>
      </c>
      <c r="B36" s="1" t="s">
        <v>118</v>
      </c>
      <c r="C36" s="1">
        <v>11349085</v>
      </c>
      <c r="D36" s="1">
        <v>11349085</v>
      </c>
      <c r="E36" s="1" t="s">
        <v>34</v>
      </c>
      <c r="F36" s="1" t="s">
        <v>22</v>
      </c>
      <c r="G36" s="1" t="s">
        <v>25</v>
      </c>
      <c r="H36" s="1" t="s">
        <v>119</v>
      </c>
      <c r="I36" s="2">
        <v>33.18</v>
      </c>
      <c r="J36" s="1" t="s">
        <v>370</v>
      </c>
      <c r="K36" s="1" t="s">
        <v>454</v>
      </c>
      <c r="L36" s="1" t="s">
        <v>455</v>
      </c>
      <c r="M36" s="1" t="s">
        <v>120</v>
      </c>
      <c r="N36" s="1" t="s">
        <v>27</v>
      </c>
      <c r="O36" s="1" t="s">
        <v>27</v>
      </c>
      <c r="P36" s="1" t="s">
        <v>27</v>
      </c>
      <c r="Q36" s="1" t="s">
        <v>27</v>
      </c>
      <c r="R36" s="45">
        <v>1E-3</v>
      </c>
      <c r="S36" s="1" t="s">
        <v>30</v>
      </c>
      <c r="T36" s="1">
        <v>0.998</v>
      </c>
      <c r="U36" s="1" t="s">
        <v>30</v>
      </c>
      <c r="V36" s="1">
        <v>3.17</v>
      </c>
      <c r="W36" s="1" t="s">
        <v>40</v>
      </c>
      <c r="X36" s="1">
        <v>25.6</v>
      </c>
      <c r="Y36" s="1" t="s">
        <v>316</v>
      </c>
    </row>
    <row r="37" spans="1:25" x14ac:dyDescent="0.25">
      <c r="A37" t="s">
        <v>104</v>
      </c>
      <c r="B37" s="1" t="s">
        <v>118</v>
      </c>
      <c r="C37" s="1">
        <v>11349107</v>
      </c>
      <c r="D37" s="1">
        <v>11349107</v>
      </c>
      <c r="E37" s="1" t="s">
        <v>34</v>
      </c>
      <c r="F37" s="1" t="s">
        <v>21</v>
      </c>
      <c r="G37" s="1" t="s">
        <v>25</v>
      </c>
      <c r="H37" s="1" t="s">
        <v>119</v>
      </c>
      <c r="I37" s="2">
        <v>28.74</v>
      </c>
      <c r="J37" s="1" t="s">
        <v>370</v>
      </c>
      <c r="K37" s="1" t="s">
        <v>456</v>
      </c>
      <c r="L37" s="1" t="s">
        <v>457</v>
      </c>
      <c r="M37" s="1" t="s">
        <v>120</v>
      </c>
      <c r="N37" s="1" t="s">
        <v>27</v>
      </c>
      <c r="O37" s="1" t="s">
        <v>27</v>
      </c>
      <c r="P37" s="1" t="s">
        <v>27</v>
      </c>
      <c r="Q37" s="1" t="s">
        <v>27</v>
      </c>
      <c r="R37" s="45">
        <v>1.2999999999999901E-2</v>
      </c>
      <c r="S37" s="1" t="s">
        <v>30</v>
      </c>
      <c r="T37" s="1">
        <v>0.997</v>
      </c>
      <c r="U37" s="1" t="s">
        <v>30</v>
      </c>
      <c r="V37" s="1">
        <v>0.80500000000000005</v>
      </c>
      <c r="W37" s="1" t="s">
        <v>31</v>
      </c>
      <c r="X37" s="1">
        <v>24</v>
      </c>
      <c r="Y37" s="1" t="s">
        <v>317</v>
      </c>
    </row>
    <row r="38" spans="1:25" x14ac:dyDescent="0.25">
      <c r="A38" t="s">
        <v>104</v>
      </c>
      <c r="B38" s="1" t="s">
        <v>33</v>
      </c>
      <c r="C38" s="1">
        <v>40474419</v>
      </c>
      <c r="D38" s="1">
        <v>40474419</v>
      </c>
      <c r="E38" s="1" t="s">
        <v>28</v>
      </c>
      <c r="F38" s="1" t="s">
        <v>34</v>
      </c>
      <c r="G38" s="1" t="s">
        <v>25</v>
      </c>
      <c r="H38" s="1" t="s">
        <v>90</v>
      </c>
      <c r="I38" s="2">
        <v>54.22</v>
      </c>
      <c r="J38" t="s">
        <v>376</v>
      </c>
      <c r="K38" s="1" t="s">
        <v>458</v>
      </c>
      <c r="L38" s="1" t="s">
        <v>459</v>
      </c>
      <c r="M38" s="1" t="s">
        <v>91</v>
      </c>
      <c r="N38" s="1" t="s">
        <v>27</v>
      </c>
      <c r="O38" s="1" t="s">
        <v>27</v>
      </c>
      <c r="P38" s="1" t="s">
        <v>121</v>
      </c>
      <c r="Q38" s="1" t="s">
        <v>48</v>
      </c>
      <c r="R38" s="1">
        <v>0.23699999999999899</v>
      </c>
      <c r="S38" s="1" t="s">
        <v>28</v>
      </c>
      <c r="T38" s="1">
        <v>0.999</v>
      </c>
      <c r="U38" s="1" t="s">
        <v>30</v>
      </c>
      <c r="V38" s="1">
        <v>0.85</v>
      </c>
      <c r="W38" s="1" t="s">
        <v>31</v>
      </c>
      <c r="X38" s="1">
        <v>25.1</v>
      </c>
      <c r="Y38" s="1" t="s">
        <v>316</v>
      </c>
    </row>
    <row r="39" spans="1:25" x14ac:dyDescent="0.25">
      <c r="A39" t="s">
        <v>104</v>
      </c>
      <c r="B39" s="1" t="s">
        <v>101</v>
      </c>
      <c r="C39" s="1">
        <v>42383233</v>
      </c>
      <c r="D39" s="1">
        <v>42383233</v>
      </c>
      <c r="E39" s="1" t="s">
        <v>21</v>
      </c>
      <c r="F39" s="1" t="s">
        <v>34</v>
      </c>
      <c r="G39" s="1" t="s">
        <v>25</v>
      </c>
      <c r="H39" s="1" t="s">
        <v>122</v>
      </c>
      <c r="I39" s="27">
        <v>9.5200000000000014</v>
      </c>
      <c r="J39" s="1" t="s">
        <v>333</v>
      </c>
      <c r="K39" s="1" t="s">
        <v>460</v>
      </c>
      <c r="L39" s="1" t="s">
        <v>461</v>
      </c>
      <c r="M39" s="1" t="s">
        <v>123</v>
      </c>
      <c r="N39" s="45">
        <v>2.48E-5</v>
      </c>
      <c r="O39" s="45">
        <v>3.6699999999999903E-5</v>
      </c>
      <c r="P39" s="1" t="s">
        <v>27</v>
      </c>
      <c r="Q39" s="1" t="s">
        <v>27</v>
      </c>
      <c r="R39" s="1">
        <v>0.93899999999999895</v>
      </c>
      <c r="S39" s="1" t="s">
        <v>28</v>
      </c>
      <c r="T39" s="45">
        <v>2E-3</v>
      </c>
      <c r="U39" s="1" t="s">
        <v>29</v>
      </c>
      <c r="V39" s="1">
        <v>0.69499999999999895</v>
      </c>
      <c r="W39" s="1" t="s">
        <v>32</v>
      </c>
      <c r="X39" s="45">
        <v>1E-3</v>
      </c>
      <c r="Y39" s="1" t="s">
        <v>317</v>
      </c>
    </row>
    <row r="40" spans="1:25" x14ac:dyDescent="0.25">
      <c r="A40" t="s">
        <v>104</v>
      </c>
      <c r="B40" s="1" t="s">
        <v>124</v>
      </c>
      <c r="C40" s="1">
        <v>22221684</v>
      </c>
      <c r="D40" s="1">
        <v>22221684</v>
      </c>
      <c r="E40" s="1" t="s">
        <v>22</v>
      </c>
      <c r="F40" s="1" t="s">
        <v>34</v>
      </c>
      <c r="G40" s="1" t="s">
        <v>25</v>
      </c>
      <c r="H40" s="1" t="s">
        <v>125</v>
      </c>
      <c r="I40" s="27">
        <v>6.6199999999999992</v>
      </c>
      <c r="J40" s="1" t="s">
        <v>351</v>
      </c>
      <c r="K40" s="1" t="s">
        <v>462</v>
      </c>
      <c r="L40" s="1" t="s">
        <v>463</v>
      </c>
      <c r="M40" s="1" t="s">
        <v>126</v>
      </c>
      <c r="N40" s="1" t="s">
        <v>27</v>
      </c>
      <c r="O40" s="1" t="s">
        <v>27</v>
      </c>
      <c r="P40" s="1" t="s">
        <v>27</v>
      </c>
      <c r="Q40" s="1" t="s">
        <v>27</v>
      </c>
      <c r="R40" s="45">
        <v>5.0000000000000001E-3</v>
      </c>
      <c r="S40" s="1" t="s">
        <v>30</v>
      </c>
      <c r="T40" s="1">
        <v>0.86699999999999899</v>
      </c>
      <c r="U40" s="1" t="s">
        <v>60</v>
      </c>
      <c r="V40" s="1">
        <v>3.2850000000000001</v>
      </c>
      <c r="W40" s="1" t="s">
        <v>40</v>
      </c>
      <c r="X40" s="1">
        <v>29.4</v>
      </c>
      <c r="Y40" s="1" t="s">
        <v>316</v>
      </c>
    </row>
    <row r="41" spans="1:25" x14ac:dyDescent="0.25">
      <c r="A41" t="s">
        <v>104</v>
      </c>
      <c r="B41" s="1" t="s">
        <v>127</v>
      </c>
      <c r="C41" s="1">
        <v>41205851</v>
      </c>
      <c r="D41" s="1">
        <v>41205851</v>
      </c>
      <c r="E41" s="1" t="s">
        <v>22</v>
      </c>
      <c r="F41" s="1" t="s">
        <v>28</v>
      </c>
      <c r="G41" s="1" t="s">
        <v>25</v>
      </c>
      <c r="H41" s="1" t="s">
        <v>128</v>
      </c>
      <c r="I41" s="2">
        <v>16.220000000000002</v>
      </c>
      <c r="J41" s="1" t="s">
        <v>336</v>
      </c>
      <c r="K41" s="1" t="s">
        <v>464</v>
      </c>
      <c r="L41" s="1" t="s">
        <v>465</v>
      </c>
      <c r="M41" s="1" t="s">
        <v>129</v>
      </c>
      <c r="N41" s="1" t="s">
        <v>27</v>
      </c>
      <c r="O41" s="1" t="s">
        <v>27</v>
      </c>
      <c r="P41" s="1" t="s">
        <v>27</v>
      </c>
      <c r="Q41" s="1" t="s">
        <v>27</v>
      </c>
      <c r="R41" s="1">
        <v>0</v>
      </c>
      <c r="S41" s="1" t="s">
        <v>30</v>
      </c>
      <c r="T41" s="1">
        <v>1</v>
      </c>
      <c r="U41" s="1" t="s">
        <v>30</v>
      </c>
      <c r="V41" s="1">
        <v>3.6850000000000001</v>
      </c>
      <c r="W41" s="1" t="s">
        <v>130</v>
      </c>
      <c r="X41" s="1">
        <v>35</v>
      </c>
      <c r="Y41" s="1" t="s">
        <v>316</v>
      </c>
    </row>
    <row r="42" spans="1:25" x14ac:dyDescent="0.25">
      <c r="A42" t="s">
        <v>131</v>
      </c>
      <c r="B42" s="1" t="s">
        <v>69</v>
      </c>
      <c r="C42" s="1">
        <v>106197242</v>
      </c>
      <c r="D42" s="1">
        <v>106197242</v>
      </c>
      <c r="E42" s="1" t="s">
        <v>34</v>
      </c>
      <c r="F42" s="1" t="s">
        <v>21</v>
      </c>
      <c r="G42" s="1" t="s">
        <v>25</v>
      </c>
      <c r="H42" s="1" t="s">
        <v>70</v>
      </c>
      <c r="I42" s="2">
        <v>61.539999999999992</v>
      </c>
      <c r="J42" t="s">
        <v>381</v>
      </c>
      <c r="K42" s="1" t="s">
        <v>466</v>
      </c>
      <c r="L42" s="1" t="s">
        <v>467</v>
      </c>
      <c r="M42" s="1" t="s">
        <v>71</v>
      </c>
      <c r="N42" s="1" t="s">
        <v>27</v>
      </c>
      <c r="O42" s="45">
        <v>6.64E-6</v>
      </c>
      <c r="P42" s="1" t="s">
        <v>27</v>
      </c>
      <c r="Q42" s="1" t="s">
        <v>27</v>
      </c>
      <c r="R42" s="45">
        <v>3.59999999999999E-2</v>
      </c>
      <c r="S42" s="1" t="s">
        <v>30</v>
      </c>
      <c r="T42" s="1">
        <v>0.96199999999999897</v>
      </c>
      <c r="U42" s="1" t="s">
        <v>30</v>
      </c>
      <c r="V42" s="1">
        <v>2.50999999999999</v>
      </c>
      <c r="W42" s="1" t="s">
        <v>40</v>
      </c>
      <c r="X42" s="1">
        <v>24.3</v>
      </c>
      <c r="Y42" s="1" t="s">
        <v>316</v>
      </c>
    </row>
    <row r="43" spans="1:25" x14ac:dyDescent="0.25">
      <c r="A43" t="s">
        <v>131</v>
      </c>
      <c r="B43" s="1" t="s">
        <v>49</v>
      </c>
      <c r="C43" s="1">
        <v>9190481</v>
      </c>
      <c r="D43" s="1">
        <v>9190481</v>
      </c>
      <c r="E43" s="1" t="s">
        <v>28</v>
      </c>
      <c r="F43" s="1" t="s">
        <v>22</v>
      </c>
      <c r="G43" s="1" t="s">
        <v>25</v>
      </c>
      <c r="H43" s="1" t="s">
        <v>132</v>
      </c>
      <c r="I43" s="2">
        <v>10</v>
      </c>
      <c r="J43" s="1" t="s">
        <v>367</v>
      </c>
      <c r="K43" s="1" t="s">
        <v>468</v>
      </c>
      <c r="L43" s="1" t="s">
        <v>469</v>
      </c>
      <c r="M43" s="1" t="s">
        <v>133</v>
      </c>
      <c r="N43" s="1" t="s">
        <v>27</v>
      </c>
      <c r="O43" s="1" t="s">
        <v>27</v>
      </c>
      <c r="P43" s="1" t="s">
        <v>27</v>
      </c>
      <c r="Q43" s="1" t="s">
        <v>27</v>
      </c>
      <c r="R43" s="1">
        <v>0.74099999999999899</v>
      </c>
      <c r="S43" s="1" t="s">
        <v>28</v>
      </c>
      <c r="T43" s="1">
        <v>0</v>
      </c>
      <c r="U43" s="1" t="s">
        <v>29</v>
      </c>
      <c r="V43" s="1">
        <v>0.09</v>
      </c>
      <c r="W43" s="1" t="s">
        <v>32</v>
      </c>
      <c r="X43" s="45">
        <v>1E-3</v>
      </c>
      <c r="Y43" s="1" t="s">
        <v>317</v>
      </c>
    </row>
    <row r="44" spans="1:25" x14ac:dyDescent="0.25">
      <c r="A44" t="s">
        <v>131</v>
      </c>
      <c r="B44" s="1" t="s">
        <v>20</v>
      </c>
      <c r="C44" s="1">
        <v>37138577</v>
      </c>
      <c r="D44" s="1">
        <v>37138577</v>
      </c>
      <c r="E44" s="1" t="s">
        <v>21</v>
      </c>
      <c r="F44" s="1" t="s">
        <v>22</v>
      </c>
      <c r="G44" s="1" t="s">
        <v>25</v>
      </c>
      <c r="H44" s="1" t="s">
        <v>134</v>
      </c>
      <c r="I44" s="2">
        <v>39.25</v>
      </c>
      <c r="J44" s="1" t="s">
        <v>361</v>
      </c>
      <c r="K44" s="1" t="s">
        <v>470</v>
      </c>
      <c r="L44" s="1" t="s">
        <v>471</v>
      </c>
      <c r="M44" s="1" t="s">
        <v>135</v>
      </c>
      <c r="N44" s="45">
        <v>8.7499999999999908E-6</v>
      </c>
      <c r="O44" s="45">
        <v>8.2600000000000005E-6</v>
      </c>
      <c r="P44" s="1" t="s">
        <v>136</v>
      </c>
      <c r="Q44" s="1" t="s">
        <v>48</v>
      </c>
      <c r="R44" s="1">
        <v>0.128</v>
      </c>
      <c r="S44" s="1" t="s">
        <v>28</v>
      </c>
      <c r="T44" s="45">
        <v>2E-3</v>
      </c>
      <c r="U44" s="1" t="s">
        <v>29</v>
      </c>
      <c r="V44" s="1">
        <v>0.55000000000000004</v>
      </c>
      <c r="W44" s="1" t="s">
        <v>32</v>
      </c>
      <c r="X44" s="1">
        <v>12.17</v>
      </c>
      <c r="Y44" s="1" t="s">
        <v>316</v>
      </c>
    </row>
    <row r="45" spans="1:25" x14ac:dyDescent="0.25">
      <c r="A45" t="s">
        <v>131</v>
      </c>
      <c r="B45" s="1" t="s">
        <v>20</v>
      </c>
      <c r="C45" s="1">
        <v>106553166</v>
      </c>
      <c r="D45" s="1">
        <v>106553166</v>
      </c>
      <c r="E45" s="1" t="s">
        <v>21</v>
      </c>
      <c r="F45" s="1" t="s">
        <v>28</v>
      </c>
      <c r="G45" s="1" t="s">
        <v>25</v>
      </c>
      <c r="H45" s="1" t="s">
        <v>137</v>
      </c>
      <c r="I45" s="2">
        <v>31.430000000000003</v>
      </c>
      <c r="J45" s="1" t="s">
        <v>362</v>
      </c>
      <c r="K45" s="1" t="s">
        <v>472</v>
      </c>
      <c r="L45" s="1" t="s">
        <v>473</v>
      </c>
      <c r="M45" s="1" t="s">
        <v>138</v>
      </c>
      <c r="N45" s="1" t="s">
        <v>27</v>
      </c>
      <c r="O45" s="1" t="s">
        <v>27</v>
      </c>
      <c r="P45" s="1" t="s">
        <v>27</v>
      </c>
      <c r="Q45" s="1" t="s">
        <v>27</v>
      </c>
      <c r="R45" s="1">
        <v>0.129</v>
      </c>
      <c r="S45" s="1" t="s">
        <v>28</v>
      </c>
      <c r="T45" s="1">
        <v>0.13600000000000001</v>
      </c>
      <c r="U45" s="1" t="s">
        <v>29</v>
      </c>
      <c r="V45" s="1">
        <v>2.34</v>
      </c>
      <c r="W45" s="1" t="s">
        <v>40</v>
      </c>
      <c r="X45" s="1">
        <v>15.67</v>
      </c>
      <c r="Y45" s="1" t="s">
        <v>316</v>
      </c>
    </row>
    <row r="46" spans="1:25" x14ac:dyDescent="0.25">
      <c r="A46" t="s">
        <v>131</v>
      </c>
      <c r="B46" s="1" t="s">
        <v>75</v>
      </c>
      <c r="C46" s="1">
        <v>103163911</v>
      </c>
      <c r="D46" s="1">
        <v>103163911</v>
      </c>
      <c r="E46" s="1" t="s">
        <v>22</v>
      </c>
      <c r="F46" s="1" t="s">
        <v>21</v>
      </c>
      <c r="G46" s="1" t="s">
        <v>25</v>
      </c>
      <c r="H46" s="1" t="s">
        <v>139</v>
      </c>
      <c r="I46" s="2">
        <v>36.730000000000004</v>
      </c>
      <c r="J46" s="1" t="s">
        <v>366</v>
      </c>
      <c r="K46" s="1" t="s">
        <v>474</v>
      </c>
      <c r="L46" s="1" t="s">
        <v>475</v>
      </c>
      <c r="M46" s="1" t="s">
        <v>140</v>
      </c>
      <c r="N46" s="1" t="s">
        <v>27</v>
      </c>
      <c r="O46" s="1" t="s">
        <v>27</v>
      </c>
      <c r="P46" s="1" t="s">
        <v>27</v>
      </c>
      <c r="Q46" s="1" t="s">
        <v>27</v>
      </c>
      <c r="R46" s="1">
        <v>0.126</v>
      </c>
      <c r="S46" s="1" t="s">
        <v>28</v>
      </c>
      <c r="T46" s="1">
        <v>1</v>
      </c>
      <c r="U46" s="1" t="s">
        <v>30</v>
      </c>
      <c r="V46" s="1">
        <v>1.8</v>
      </c>
      <c r="W46" s="1" t="s">
        <v>31</v>
      </c>
      <c r="X46" s="1">
        <v>26.3</v>
      </c>
      <c r="Y46" s="1" t="s">
        <v>317</v>
      </c>
    </row>
    <row r="47" spans="1:25" x14ac:dyDescent="0.25">
      <c r="A47" t="s">
        <v>131</v>
      </c>
      <c r="B47" s="1" t="s">
        <v>75</v>
      </c>
      <c r="C47" s="1">
        <v>140481402</v>
      </c>
      <c r="D47" s="1">
        <v>140481402</v>
      </c>
      <c r="E47" s="1" t="s">
        <v>22</v>
      </c>
      <c r="F47" s="1" t="s">
        <v>21</v>
      </c>
      <c r="G47" s="1" t="s">
        <v>25</v>
      </c>
      <c r="H47" s="1" t="s">
        <v>76</v>
      </c>
      <c r="I47" s="2">
        <v>48.89</v>
      </c>
      <c r="J47" s="1" t="s">
        <v>325</v>
      </c>
      <c r="K47" s="1" t="s">
        <v>476</v>
      </c>
      <c r="L47" s="1" t="s">
        <v>477</v>
      </c>
      <c r="M47" s="1" t="s">
        <v>77</v>
      </c>
      <c r="N47" s="1" t="s">
        <v>27</v>
      </c>
      <c r="O47" s="45">
        <v>4.0600000000000001E-6</v>
      </c>
      <c r="P47" s="1" t="s">
        <v>141</v>
      </c>
      <c r="Q47" s="1" t="s">
        <v>48</v>
      </c>
      <c r="R47" s="1">
        <v>0</v>
      </c>
      <c r="S47" s="1" t="s">
        <v>30</v>
      </c>
      <c r="T47" s="1">
        <v>0.98499999999999899</v>
      </c>
      <c r="U47" s="1" t="s">
        <v>30</v>
      </c>
      <c r="V47" s="1">
        <v>1.59</v>
      </c>
      <c r="W47" s="1" t="s">
        <v>31</v>
      </c>
      <c r="X47" s="1">
        <v>27.5</v>
      </c>
      <c r="Y47" s="1" t="s">
        <v>316</v>
      </c>
    </row>
    <row r="48" spans="1:25" x14ac:dyDescent="0.25">
      <c r="A48" t="s">
        <v>131</v>
      </c>
      <c r="B48" s="1" t="s">
        <v>79</v>
      </c>
      <c r="C48" s="1">
        <v>35631862</v>
      </c>
      <c r="D48" s="1">
        <v>35631862</v>
      </c>
      <c r="E48" s="1" t="s">
        <v>28</v>
      </c>
      <c r="F48" s="1" t="s">
        <v>21</v>
      </c>
      <c r="G48" s="1" t="s">
        <v>25</v>
      </c>
      <c r="H48" s="1" t="s">
        <v>142</v>
      </c>
      <c r="I48" s="2">
        <v>42.11</v>
      </c>
      <c r="J48" t="s">
        <v>388</v>
      </c>
      <c r="K48" s="1" t="s">
        <v>478</v>
      </c>
      <c r="L48" s="1" t="s">
        <v>479</v>
      </c>
      <c r="M48" s="1" t="s">
        <v>143</v>
      </c>
      <c r="N48" s="45">
        <v>4.0000000000000002E-4</v>
      </c>
      <c r="O48" s="45">
        <v>4.0000000000000002E-4</v>
      </c>
      <c r="P48" s="1" t="s">
        <v>27</v>
      </c>
      <c r="Q48" s="1" t="s">
        <v>27</v>
      </c>
      <c r="R48" s="1">
        <v>1</v>
      </c>
      <c r="S48" s="1" t="s">
        <v>28</v>
      </c>
      <c r="T48" s="1">
        <v>0</v>
      </c>
      <c r="U48" s="1" t="s">
        <v>29</v>
      </c>
      <c r="V48" s="1">
        <v>0.105</v>
      </c>
      <c r="W48" s="1" t="s">
        <v>32</v>
      </c>
      <c r="X48" s="1">
        <v>16.5</v>
      </c>
      <c r="Y48" s="1" t="s">
        <v>317</v>
      </c>
    </row>
    <row r="49" spans="1:25" x14ac:dyDescent="0.25">
      <c r="A49" t="s">
        <v>131</v>
      </c>
      <c r="B49" s="1" t="s">
        <v>96</v>
      </c>
      <c r="C49" s="1">
        <v>108114784</v>
      </c>
      <c r="D49" s="1">
        <v>108114784</v>
      </c>
      <c r="E49" s="1" t="s">
        <v>22</v>
      </c>
      <c r="F49" s="1" t="s">
        <v>21</v>
      </c>
      <c r="G49" s="1" t="s">
        <v>25</v>
      </c>
      <c r="H49" s="1" t="s">
        <v>144</v>
      </c>
      <c r="I49" s="2">
        <v>58.430000000000007</v>
      </c>
      <c r="J49" s="1" t="s">
        <v>321</v>
      </c>
      <c r="K49" s="1" t="s">
        <v>480</v>
      </c>
      <c r="L49" s="1" t="s">
        <v>481</v>
      </c>
      <c r="M49" s="1" t="s">
        <v>145</v>
      </c>
      <c r="N49" s="1" t="s">
        <v>27</v>
      </c>
      <c r="O49" s="1" t="s">
        <v>27</v>
      </c>
      <c r="P49" s="1" t="s">
        <v>27</v>
      </c>
      <c r="Q49" s="1" t="s">
        <v>27</v>
      </c>
      <c r="R49" s="1">
        <v>0</v>
      </c>
      <c r="S49" s="1" t="s">
        <v>30</v>
      </c>
      <c r="T49" s="1">
        <v>0.998</v>
      </c>
      <c r="U49" s="1" t="s">
        <v>30</v>
      </c>
      <c r="V49" s="1">
        <v>2.4750000000000001</v>
      </c>
      <c r="W49" s="1" t="s">
        <v>40</v>
      </c>
      <c r="X49" s="1">
        <v>25.1</v>
      </c>
      <c r="Y49" s="1" t="s">
        <v>316</v>
      </c>
    </row>
    <row r="50" spans="1:25" x14ac:dyDescent="0.25">
      <c r="A50" t="s">
        <v>131</v>
      </c>
      <c r="B50" s="1" t="s">
        <v>96</v>
      </c>
      <c r="C50" s="1">
        <v>108129762</v>
      </c>
      <c r="D50" s="1">
        <v>108129762</v>
      </c>
      <c r="E50" s="1" t="s">
        <v>22</v>
      </c>
      <c r="F50" s="1" t="s">
        <v>34</v>
      </c>
      <c r="G50" s="1" t="s">
        <v>36</v>
      </c>
      <c r="H50" s="1" t="s">
        <v>144</v>
      </c>
      <c r="I50" s="2">
        <v>10.530000000000001</v>
      </c>
      <c r="J50" s="1" t="s">
        <v>321</v>
      </c>
      <c r="K50" s="1" t="s">
        <v>482</v>
      </c>
      <c r="L50" s="1" t="s">
        <v>483</v>
      </c>
      <c r="M50" s="1" t="s">
        <v>145</v>
      </c>
      <c r="N50" s="1" t="s">
        <v>27</v>
      </c>
      <c r="O50" s="1" t="s">
        <v>27</v>
      </c>
      <c r="P50" s="1" t="s">
        <v>27</v>
      </c>
      <c r="Q50" s="1" t="s">
        <v>27</v>
      </c>
      <c r="R50" s="1" t="s">
        <v>27</v>
      </c>
      <c r="S50" s="1" t="s">
        <v>27</v>
      </c>
      <c r="T50" s="1" t="s">
        <v>27</v>
      </c>
      <c r="U50" s="1" t="s">
        <v>27</v>
      </c>
      <c r="V50" s="1" t="s">
        <v>27</v>
      </c>
      <c r="W50" s="1" t="s">
        <v>27</v>
      </c>
      <c r="X50" s="1">
        <v>37</v>
      </c>
      <c r="Y50" s="1" t="s">
        <v>316</v>
      </c>
    </row>
    <row r="51" spans="1:25" x14ac:dyDescent="0.25">
      <c r="A51" t="s">
        <v>131</v>
      </c>
      <c r="B51" s="1" t="s">
        <v>96</v>
      </c>
      <c r="C51" s="1">
        <v>108203578</v>
      </c>
      <c r="D51" s="1">
        <v>108203582</v>
      </c>
      <c r="E51" s="1" t="s">
        <v>146</v>
      </c>
      <c r="F51" s="1" t="s">
        <v>147</v>
      </c>
      <c r="G51" s="1" t="s">
        <v>148</v>
      </c>
      <c r="H51" s="1" t="s">
        <v>144</v>
      </c>
      <c r="I51" s="2">
        <v>35.480000000000004</v>
      </c>
      <c r="J51" s="1" t="s">
        <v>321</v>
      </c>
      <c r="K51" s="1" t="s">
        <v>484</v>
      </c>
      <c r="L51" s="1" t="s">
        <v>485</v>
      </c>
      <c r="M51" s="1" t="s">
        <v>145</v>
      </c>
      <c r="N51" s="1" t="s">
        <v>27</v>
      </c>
      <c r="O51" s="45">
        <v>4.07E-6</v>
      </c>
      <c r="P51" s="1" t="s">
        <v>149</v>
      </c>
      <c r="Q51" s="1" t="s">
        <v>85</v>
      </c>
      <c r="R51" s="1" t="s">
        <v>27</v>
      </c>
      <c r="S51" s="1" t="s">
        <v>27</v>
      </c>
      <c r="T51" s="1" t="s">
        <v>27</v>
      </c>
      <c r="U51" s="1" t="s">
        <v>27</v>
      </c>
      <c r="V51" s="1" t="s">
        <v>27</v>
      </c>
      <c r="W51" s="1" t="s">
        <v>27</v>
      </c>
      <c r="X51" s="1" t="s">
        <v>27</v>
      </c>
      <c r="Y51" s="1" t="s">
        <v>316</v>
      </c>
    </row>
    <row r="52" spans="1:25" x14ac:dyDescent="0.25">
      <c r="A52" t="s">
        <v>131</v>
      </c>
      <c r="B52" s="1" t="s">
        <v>111</v>
      </c>
      <c r="C52" s="1">
        <v>49418445</v>
      </c>
      <c r="D52" s="1">
        <v>49418445</v>
      </c>
      <c r="E52" s="1" t="s">
        <v>22</v>
      </c>
      <c r="F52" s="1" t="s">
        <v>28</v>
      </c>
      <c r="G52" s="1" t="s">
        <v>25</v>
      </c>
      <c r="H52" s="1" t="s">
        <v>150</v>
      </c>
      <c r="I52" s="2">
        <v>10.34</v>
      </c>
      <c r="J52" s="1" t="s">
        <v>348</v>
      </c>
      <c r="K52" s="1" t="s">
        <v>486</v>
      </c>
      <c r="L52" s="1" t="s">
        <v>487</v>
      </c>
      <c r="M52" s="1" t="s">
        <v>151</v>
      </c>
      <c r="N52" s="45">
        <v>1.6699999999999901E-5</v>
      </c>
      <c r="O52" s="45">
        <v>8.1300000000000001E-6</v>
      </c>
      <c r="P52" s="1" t="s">
        <v>27</v>
      </c>
      <c r="Q52" s="1" t="s">
        <v>27</v>
      </c>
      <c r="R52" s="45">
        <v>3.0000000000000001E-3</v>
      </c>
      <c r="S52" s="1" t="s">
        <v>30</v>
      </c>
      <c r="T52" s="1">
        <v>1</v>
      </c>
      <c r="U52" s="1" t="s">
        <v>30</v>
      </c>
      <c r="V52" s="1">
        <v>2.9550000000000001</v>
      </c>
      <c r="W52" s="1" t="s">
        <v>40</v>
      </c>
      <c r="X52" s="1">
        <v>24.3</v>
      </c>
      <c r="Y52" s="1" t="s">
        <v>316</v>
      </c>
    </row>
    <row r="53" spans="1:25" x14ac:dyDescent="0.25">
      <c r="A53" t="s">
        <v>131</v>
      </c>
      <c r="B53" s="1" t="s">
        <v>57</v>
      </c>
      <c r="C53" s="1">
        <v>42185656</v>
      </c>
      <c r="D53" s="1">
        <v>42185656</v>
      </c>
      <c r="E53" s="1" t="s">
        <v>22</v>
      </c>
      <c r="F53" s="1" t="s">
        <v>28</v>
      </c>
      <c r="G53" s="1" t="s">
        <v>25</v>
      </c>
      <c r="H53" s="1" t="s">
        <v>58</v>
      </c>
      <c r="I53" s="2">
        <v>46.589999999999996</v>
      </c>
      <c r="J53" s="1" t="s">
        <v>371</v>
      </c>
      <c r="K53" s="1" t="s">
        <v>488</v>
      </c>
      <c r="L53" s="1" t="s">
        <v>489</v>
      </c>
      <c r="M53" s="1" t="s">
        <v>59</v>
      </c>
      <c r="N53" s="45">
        <v>6.4800000000000003E-5</v>
      </c>
      <c r="O53" s="45">
        <v>2.58E-5</v>
      </c>
      <c r="P53" s="1" t="s">
        <v>27</v>
      </c>
      <c r="Q53" s="1" t="s">
        <v>27</v>
      </c>
      <c r="R53" s="1">
        <v>0.318</v>
      </c>
      <c r="S53" s="1" t="s">
        <v>28</v>
      </c>
      <c r="T53" s="1" t="s">
        <v>27</v>
      </c>
      <c r="U53" s="1" t="s">
        <v>27</v>
      </c>
      <c r="V53" s="1">
        <v>0</v>
      </c>
      <c r="W53" s="1" t="s">
        <v>32</v>
      </c>
      <c r="X53" s="1">
        <v>6.6909999999999901</v>
      </c>
      <c r="Y53" s="1" t="s">
        <v>317</v>
      </c>
    </row>
    <row r="54" spans="1:25" x14ac:dyDescent="0.25">
      <c r="A54" t="s">
        <v>131</v>
      </c>
      <c r="B54" s="1" t="s">
        <v>124</v>
      </c>
      <c r="C54" s="1">
        <v>41569680</v>
      </c>
      <c r="D54" s="1">
        <v>41569680</v>
      </c>
      <c r="E54" s="1" t="s">
        <v>22</v>
      </c>
      <c r="F54" s="1" t="s">
        <v>34</v>
      </c>
      <c r="G54" s="1" t="s">
        <v>25</v>
      </c>
      <c r="H54" s="1" t="s">
        <v>152</v>
      </c>
      <c r="I54" s="2">
        <v>13.04</v>
      </c>
      <c r="J54" s="1" t="s">
        <v>339</v>
      </c>
      <c r="K54" s="1" t="s">
        <v>490</v>
      </c>
      <c r="L54" s="1" t="s">
        <v>491</v>
      </c>
      <c r="M54" s="1" t="s">
        <v>153</v>
      </c>
      <c r="N54" s="1" t="s">
        <v>27</v>
      </c>
      <c r="O54" s="1" t="s">
        <v>27</v>
      </c>
      <c r="P54" s="1" t="s">
        <v>27</v>
      </c>
      <c r="Q54" s="1" t="s">
        <v>27</v>
      </c>
      <c r="R54" s="45">
        <v>3.1E-2</v>
      </c>
      <c r="S54" s="1" t="s">
        <v>30</v>
      </c>
      <c r="T54" s="1">
        <v>1</v>
      </c>
      <c r="U54" s="1" t="s">
        <v>30</v>
      </c>
      <c r="V54" s="1">
        <v>2.085</v>
      </c>
      <c r="W54" s="1" t="s">
        <v>40</v>
      </c>
      <c r="X54" s="1">
        <v>33</v>
      </c>
      <c r="Y54" s="1" t="s">
        <v>316</v>
      </c>
    </row>
    <row r="55" spans="1:25" x14ac:dyDescent="0.25">
      <c r="A55" t="s">
        <v>154</v>
      </c>
      <c r="B55" s="1" t="s">
        <v>75</v>
      </c>
      <c r="C55" s="1">
        <v>2984167</v>
      </c>
      <c r="D55" s="1">
        <v>2984167</v>
      </c>
      <c r="E55" s="1" t="s">
        <v>22</v>
      </c>
      <c r="F55" s="1" t="s">
        <v>34</v>
      </c>
      <c r="G55" s="1" t="s">
        <v>25</v>
      </c>
      <c r="H55" s="1" t="s">
        <v>155</v>
      </c>
      <c r="I55" s="2">
        <v>43.309999999999995</v>
      </c>
      <c r="J55" s="1" t="s">
        <v>329</v>
      </c>
      <c r="K55" s="1" t="s">
        <v>492</v>
      </c>
      <c r="L55" s="1" t="s">
        <v>493</v>
      </c>
      <c r="M55" s="1" t="s">
        <v>156</v>
      </c>
      <c r="N55" s="1" t="s">
        <v>27</v>
      </c>
      <c r="O55" s="1" t="s">
        <v>27</v>
      </c>
      <c r="P55" s="1" t="s">
        <v>27</v>
      </c>
      <c r="Q55" s="1" t="s">
        <v>27</v>
      </c>
      <c r="R55" s="1">
        <v>0.23899999999999899</v>
      </c>
      <c r="S55" s="1" t="s">
        <v>28</v>
      </c>
      <c r="T55" s="1">
        <v>0.97399999999999898</v>
      </c>
      <c r="U55" s="1" t="s">
        <v>30</v>
      </c>
      <c r="V55" s="1">
        <v>2.0049999999999901</v>
      </c>
      <c r="W55" s="1" t="s">
        <v>40</v>
      </c>
      <c r="X55" s="1">
        <v>27.4</v>
      </c>
      <c r="Y55" s="1" t="s">
        <v>316</v>
      </c>
    </row>
    <row r="56" spans="1:25" x14ac:dyDescent="0.25">
      <c r="A56" t="s">
        <v>154</v>
      </c>
      <c r="B56" s="1" t="s">
        <v>75</v>
      </c>
      <c r="C56" s="1">
        <v>151945503</v>
      </c>
      <c r="D56" s="1">
        <v>151945503</v>
      </c>
      <c r="E56" s="1" t="s">
        <v>28</v>
      </c>
      <c r="F56" s="1" t="s">
        <v>34</v>
      </c>
      <c r="G56" s="1" t="s">
        <v>25</v>
      </c>
      <c r="H56" s="1" t="s">
        <v>107</v>
      </c>
      <c r="I56" s="2">
        <v>54.61</v>
      </c>
      <c r="J56" s="1" t="s">
        <v>347</v>
      </c>
      <c r="K56" s="1" t="s">
        <v>494</v>
      </c>
      <c r="L56" s="1" t="s">
        <v>495</v>
      </c>
      <c r="M56" s="1" t="s">
        <v>108</v>
      </c>
      <c r="N56" s="45">
        <v>8.99999999999999E-4</v>
      </c>
      <c r="O56" s="45">
        <v>6.9999999999999902E-4</v>
      </c>
      <c r="P56" s="1" t="s">
        <v>27</v>
      </c>
      <c r="Q56" s="1" t="s">
        <v>27</v>
      </c>
      <c r="R56" s="1">
        <v>0.39600000000000002</v>
      </c>
      <c r="S56" s="1" t="s">
        <v>28</v>
      </c>
      <c r="T56" s="1">
        <v>0</v>
      </c>
      <c r="U56" s="1" t="s">
        <v>29</v>
      </c>
      <c r="V56" s="1">
        <v>1.5</v>
      </c>
      <c r="W56" s="1" t="s">
        <v>31</v>
      </c>
      <c r="X56" s="45">
        <v>1.7999999999999901E-2</v>
      </c>
      <c r="Y56" s="1" t="s">
        <v>317</v>
      </c>
    </row>
    <row r="57" spans="1:25" x14ac:dyDescent="0.25">
      <c r="A57" t="s">
        <v>154</v>
      </c>
      <c r="B57" s="1" t="s">
        <v>79</v>
      </c>
      <c r="C57" s="1">
        <v>128748843</v>
      </c>
      <c r="D57" s="1">
        <v>128748843</v>
      </c>
      <c r="E57" s="1" t="s">
        <v>21</v>
      </c>
      <c r="F57" s="1" t="s">
        <v>34</v>
      </c>
      <c r="G57" s="1" t="s">
        <v>25</v>
      </c>
      <c r="H57" s="1" t="s">
        <v>80</v>
      </c>
      <c r="I57" s="2">
        <v>30.880000000000003</v>
      </c>
      <c r="J57" s="1" t="s">
        <v>352</v>
      </c>
      <c r="K57" s="1" t="s">
        <v>496</v>
      </c>
      <c r="L57" s="1" t="s">
        <v>497</v>
      </c>
      <c r="M57" s="1" t="s">
        <v>81</v>
      </c>
      <c r="N57" s="1" t="s">
        <v>27</v>
      </c>
      <c r="O57" s="1" t="s">
        <v>27</v>
      </c>
      <c r="P57" s="1" t="s">
        <v>157</v>
      </c>
      <c r="Q57" s="1" t="s">
        <v>48</v>
      </c>
      <c r="R57" s="1">
        <v>0.17799999999999899</v>
      </c>
      <c r="S57" s="1" t="s">
        <v>28</v>
      </c>
      <c r="T57" s="1" t="s">
        <v>27</v>
      </c>
      <c r="U57" s="1" t="s">
        <v>27</v>
      </c>
      <c r="V57" s="1" t="s">
        <v>27</v>
      </c>
      <c r="W57" s="1" t="s">
        <v>27</v>
      </c>
      <c r="X57" s="1">
        <v>21.7</v>
      </c>
      <c r="Y57" s="1" t="s">
        <v>316</v>
      </c>
    </row>
    <row r="58" spans="1:25" x14ac:dyDescent="0.25">
      <c r="A58" t="s">
        <v>154</v>
      </c>
      <c r="B58" s="1" t="s">
        <v>79</v>
      </c>
      <c r="C58" s="1">
        <v>128748844</v>
      </c>
      <c r="D58" s="1">
        <v>128748844</v>
      </c>
      <c r="E58" s="1" t="s">
        <v>34</v>
      </c>
      <c r="F58" s="1" t="s">
        <v>21</v>
      </c>
      <c r="G58" s="1" t="s">
        <v>25</v>
      </c>
      <c r="H58" s="1" t="s">
        <v>80</v>
      </c>
      <c r="I58" s="2">
        <v>30.880000000000003</v>
      </c>
      <c r="J58" s="1" t="s">
        <v>352</v>
      </c>
      <c r="K58" s="1" t="s">
        <v>498</v>
      </c>
      <c r="L58" s="1" t="s">
        <v>499</v>
      </c>
      <c r="M58" s="1" t="s">
        <v>81</v>
      </c>
      <c r="N58" s="1" t="s">
        <v>27</v>
      </c>
      <c r="O58" s="1" t="s">
        <v>27</v>
      </c>
      <c r="P58" s="1" t="s">
        <v>158</v>
      </c>
      <c r="Q58" s="1" t="s">
        <v>48</v>
      </c>
      <c r="R58" s="1">
        <v>0.14699999999999899</v>
      </c>
      <c r="S58" s="1" t="s">
        <v>28</v>
      </c>
      <c r="T58" s="1" t="s">
        <v>27</v>
      </c>
      <c r="U58" s="1" t="s">
        <v>27</v>
      </c>
      <c r="V58" s="1" t="s">
        <v>27</v>
      </c>
      <c r="W58" s="1" t="s">
        <v>27</v>
      </c>
      <c r="X58" s="1">
        <v>22.6</v>
      </c>
      <c r="Y58" s="1" t="s">
        <v>316</v>
      </c>
    </row>
    <row r="59" spans="1:25" x14ac:dyDescent="0.25">
      <c r="A59" t="s">
        <v>154</v>
      </c>
      <c r="B59" s="1" t="s">
        <v>79</v>
      </c>
      <c r="C59" s="1">
        <v>128748867</v>
      </c>
      <c r="D59" s="1">
        <v>128748867</v>
      </c>
      <c r="E59" s="1" t="s">
        <v>147</v>
      </c>
      <c r="F59" s="1" t="s">
        <v>159</v>
      </c>
      <c r="G59" s="1" t="s">
        <v>160</v>
      </c>
      <c r="H59" s="1" t="s">
        <v>80</v>
      </c>
      <c r="I59" s="2">
        <v>30.380000000000003</v>
      </c>
      <c r="J59" s="1" t="s">
        <v>352</v>
      </c>
      <c r="K59" s="1" t="s">
        <v>500</v>
      </c>
      <c r="L59" s="1" t="s">
        <v>501</v>
      </c>
      <c r="M59" s="1" t="s">
        <v>81</v>
      </c>
      <c r="N59" s="1" t="s">
        <v>27</v>
      </c>
      <c r="O59" s="1" t="s">
        <v>27</v>
      </c>
      <c r="P59" s="1" t="s">
        <v>27</v>
      </c>
      <c r="Q59" s="1" t="s">
        <v>27</v>
      </c>
      <c r="R59" s="1" t="s">
        <v>27</v>
      </c>
      <c r="S59" s="1" t="s">
        <v>27</v>
      </c>
      <c r="T59" s="1" t="s">
        <v>27</v>
      </c>
      <c r="U59" s="1" t="s">
        <v>27</v>
      </c>
      <c r="V59" s="1" t="s">
        <v>27</v>
      </c>
      <c r="W59" s="1" t="s">
        <v>27</v>
      </c>
      <c r="X59" s="1" t="s">
        <v>27</v>
      </c>
      <c r="Y59" s="1" t="s">
        <v>316</v>
      </c>
    </row>
    <row r="60" spans="1:25" x14ac:dyDescent="0.25">
      <c r="A60" t="s">
        <v>154</v>
      </c>
      <c r="B60" s="1" t="s">
        <v>54</v>
      </c>
      <c r="C60" s="1">
        <v>32914419</v>
      </c>
      <c r="D60" s="1">
        <v>32914419</v>
      </c>
      <c r="E60" s="1" t="s">
        <v>21</v>
      </c>
      <c r="F60" s="1" t="s">
        <v>28</v>
      </c>
      <c r="G60" s="1" t="s">
        <v>25</v>
      </c>
      <c r="H60" s="1" t="s">
        <v>161</v>
      </c>
      <c r="I60" s="2">
        <v>50</v>
      </c>
      <c r="J60" s="1" t="s">
        <v>326</v>
      </c>
      <c r="K60" s="1" t="s">
        <v>502</v>
      </c>
      <c r="L60" s="1" t="s">
        <v>503</v>
      </c>
      <c r="M60" s="1" t="s">
        <v>162</v>
      </c>
      <c r="N60" s="45">
        <v>1.66E-5</v>
      </c>
      <c r="O60" s="45">
        <v>1.22E-5</v>
      </c>
      <c r="P60" s="1" t="s">
        <v>27</v>
      </c>
      <c r="Q60" s="1" t="s">
        <v>27</v>
      </c>
      <c r="R60" s="45">
        <v>3.0000000000000001E-3</v>
      </c>
      <c r="S60" s="1" t="s">
        <v>30</v>
      </c>
      <c r="T60" s="1">
        <v>1</v>
      </c>
      <c r="U60" s="1" t="s">
        <v>30</v>
      </c>
      <c r="V60" s="1">
        <v>2.35</v>
      </c>
      <c r="W60" s="1" t="s">
        <v>40</v>
      </c>
      <c r="X60" s="1">
        <v>24.9</v>
      </c>
      <c r="Y60" s="1" t="s">
        <v>316</v>
      </c>
    </row>
    <row r="61" spans="1:25" x14ac:dyDescent="0.25">
      <c r="A61" t="s">
        <v>154</v>
      </c>
      <c r="B61" s="1" t="s">
        <v>54</v>
      </c>
      <c r="C61" s="1">
        <v>41133872</v>
      </c>
      <c r="D61" s="1">
        <v>41133872</v>
      </c>
      <c r="E61" s="1" t="s">
        <v>22</v>
      </c>
      <c r="F61" s="1" t="s">
        <v>28</v>
      </c>
      <c r="G61" s="1" t="s">
        <v>25</v>
      </c>
      <c r="H61" s="1" t="s">
        <v>82</v>
      </c>
      <c r="I61" s="2">
        <v>52</v>
      </c>
      <c r="J61" s="1" t="s">
        <v>341</v>
      </c>
      <c r="K61" s="1" t="s">
        <v>504</v>
      </c>
      <c r="L61" s="1" t="s">
        <v>505</v>
      </c>
      <c r="M61" s="1" t="s">
        <v>83</v>
      </c>
      <c r="N61" s="45">
        <v>5.9999999999999897E-4</v>
      </c>
      <c r="O61" s="45">
        <v>4.0000000000000002E-4</v>
      </c>
      <c r="P61" s="1" t="s">
        <v>27</v>
      </c>
      <c r="Q61" s="1" t="s">
        <v>27</v>
      </c>
      <c r="R61" s="1">
        <v>0.19600000000000001</v>
      </c>
      <c r="S61" s="1" t="s">
        <v>28</v>
      </c>
      <c r="T61" s="1">
        <v>0.78700000000000003</v>
      </c>
      <c r="U61" s="1" t="s">
        <v>60</v>
      </c>
      <c r="V61" s="1">
        <v>1.87</v>
      </c>
      <c r="W61" s="1" t="s">
        <v>31</v>
      </c>
      <c r="X61" s="1">
        <v>24.8</v>
      </c>
      <c r="Y61" s="1" t="s">
        <v>317</v>
      </c>
    </row>
    <row r="62" spans="1:25" x14ac:dyDescent="0.25">
      <c r="A62" t="s">
        <v>154</v>
      </c>
      <c r="B62" s="1" t="s">
        <v>57</v>
      </c>
      <c r="C62" s="1">
        <v>42154360</v>
      </c>
      <c r="D62" s="1">
        <v>42154360</v>
      </c>
      <c r="E62" s="1" t="s">
        <v>21</v>
      </c>
      <c r="F62" s="1" t="s">
        <v>34</v>
      </c>
      <c r="G62" s="1" t="s">
        <v>25</v>
      </c>
      <c r="H62" s="1" t="s">
        <v>58</v>
      </c>
      <c r="I62" s="2">
        <v>58.330000000000005</v>
      </c>
      <c r="J62" s="1" t="s">
        <v>371</v>
      </c>
      <c r="K62" s="1" t="s">
        <v>506</v>
      </c>
      <c r="L62" s="1" t="s">
        <v>507</v>
      </c>
      <c r="M62" s="1" t="s">
        <v>59</v>
      </c>
      <c r="N62" s="45">
        <v>4.0000000000000002E-4</v>
      </c>
      <c r="O62" s="45">
        <v>2.99999999999999E-4</v>
      </c>
      <c r="P62" s="1" t="s">
        <v>27</v>
      </c>
      <c r="Q62" s="1" t="s">
        <v>27</v>
      </c>
      <c r="R62" s="45">
        <v>6.3E-2</v>
      </c>
      <c r="S62" s="1" t="s">
        <v>28</v>
      </c>
      <c r="T62" s="45">
        <v>6.8000000000000005E-2</v>
      </c>
      <c r="U62" s="1" t="s">
        <v>29</v>
      </c>
      <c r="V62" s="1">
        <v>1.25</v>
      </c>
      <c r="W62" s="1" t="s">
        <v>31</v>
      </c>
      <c r="X62" s="1">
        <v>22.6</v>
      </c>
      <c r="Y62" s="1" t="s">
        <v>317</v>
      </c>
    </row>
    <row r="63" spans="1:25" x14ac:dyDescent="0.25">
      <c r="A63" t="s">
        <v>154</v>
      </c>
      <c r="B63" s="1" t="s">
        <v>33</v>
      </c>
      <c r="C63" s="1">
        <v>7577082</v>
      </c>
      <c r="D63" s="1">
        <v>7577082</v>
      </c>
      <c r="E63" s="1" t="s">
        <v>22</v>
      </c>
      <c r="F63" s="1" t="s">
        <v>28</v>
      </c>
      <c r="G63" s="1" t="s">
        <v>25</v>
      </c>
      <c r="H63" s="1" t="s">
        <v>35</v>
      </c>
      <c r="I63" s="2">
        <v>79.349999999999994</v>
      </c>
      <c r="J63" t="s">
        <v>386</v>
      </c>
      <c r="K63" s="1" t="s">
        <v>508</v>
      </c>
      <c r="L63" s="1" t="s">
        <v>509</v>
      </c>
      <c r="M63" s="1" t="s">
        <v>37</v>
      </c>
      <c r="N63" s="1" t="s">
        <v>27</v>
      </c>
      <c r="O63" s="1" t="s">
        <v>27</v>
      </c>
      <c r="P63" s="1" t="s">
        <v>163</v>
      </c>
      <c r="Q63" s="1" t="s">
        <v>164</v>
      </c>
      <c r="R63" s="45">
        <v>3.0000000000000001E-3</v>
      </c>
      <c r="S63" s="1" t="s">
        <v>30</v>
      </c>
      <c r="T63" s="1">
        <v>0.999</v>
      </c>
      <c r="U63" s="1" t="s">
        <v>30</v>
      </c>
      <c r="V63" s="1">
        <v>3.28</v>
      </c>
      <c r="W63" s="1" t="s">
        <v>40</v>
      </c>
      <c r="X63" s="1">
        <v>33</v>
      </c>
      <c r="Y63" s="1" t="s">
        <v>316</v>
      </c>
    </row>
    <row r="64" spans="1:25" x14ac:dyDescent="0.25">
      <c r="A64" t="s">
        <v>154</v>
      </c>
      <c r="B64" s="1" t="s">
        <v>101</v>
      </c>
      <c r="C64" s="1">
        <v>1619370</v>
      </c>
      <c r="D64" s="1">
        <v>1619370</v>
      </c>
      <c r="E64" s="1" t="s">
        <v>21</v>
      </c>
      <c r="F64" s="1" t="s">
        <v>34</v>
      </c>
      <c r="G64" s="1" t="s">
        <v>25</v>
      </c>
      <c r="H64" s="1" t="s">
        <v>165</v>
      </c>
      <c r="I64" s="2">
        <v>46.43</v>
      </c>
      <c r="J64" t="s">
        <v>380</v>
      </c>
      <c r="K64" s="1" t="s">
        <v>510</v>
      </c>
      <c r="L64" s="1" t="s">
        <v>511</v>
      </c>
      <c r="M64" s="1" t="s">
        <v>103</v>
      </c>
      <c r="N64" s="45">
        <v>5.9999999999999897E-4</v>
      </c>
      <c r="O64" s="45">
        <v>4.0000000000000002E-4</v>
      </c>
      <c r="P64" s="1" t="s">
        <v>27</v>
      </c>
      <c r="Q64" s="1" t="s">
        <v>27</v>
      </c>
      <c r="R64" s="45">
        <v>5.19999999999999E-2</v>
      </c>
      <c r="S64" s="1" t="s">
        <v>28</v>
      </c>
      <c r="T64" s="1">
        <v>0.88400000000000001</v>
      </c>
      <c r="U64" s="1" t="s">
        <v>60</v>
      </c>
      <c r="V64" s="1">
        <v>1.74</v>
      </c>
      <c r="W64" s="1" t="s">
        <v>31</v>
      </c>
      <c r="X64" s="1">
        <v>23</v>
      </c>
      <c r="Y64" s="1" t="s">
        <v>317</v>
      </c>
    </row>
    <row r="65" spans="1:25" x14ac:dyDescent="0.25">
      <c r="A65" t="s">
        <v>166</v>
      </c>
      <c r="B65" s="1" t="s">
        <v>20</v>
      </c>
      <c r="C65" s="1">
        <v>41903692</v>
      </c>
      <c r="D65" s="1">
        <v>41903692</v>
      </c>
      <c r="E65" s="1" t="s">
        <v>22</v>
      </c>
      <c r="F65" s="1" t="s">
        <v>21</v>
      </c>
      <c r="G65" s="1" t="s">
        <v>25</v>
      </c>
      <c r="H65" s="1" t="s">
        <v>167</v>
      </c>
      <c r="I65" s="2">
        <v>39.700000000000003</v>
      </c>
      <c r="J65" s="1" t="s">
        <v>330</v>
      </c>
      <c r="K65" s="1" t="s">
        <v>512</v>
      </c>
      <c r="L65" s="1" t="s">
        <v>513</v>
      </c>
      <c r="M65" s="1" t="s">
        <v>168</v>
      </c>
      <c r="N65" s="1" t="s">
        <v>27</v>
      </c>
      <c r="O65" s="1" t="s">
        <v>27</v>
      </c>
      <c r="P65" s="1" t="s">
        <v>169</v>
      </c>
      <c r="Q65" s="1" t="s">
        <v>170</v>
      </c>
      <c r="R65" s="45">
        <v>8.9999999999999906E-3</v>
      </c>
      <c r="S65" s="1" t="s">
        <v>30</v>
      </c>
      <c r="T65" s="1">
        <v>0.999</v>
      </c>
      <c r="U65" s="1" t="s">
        <v>30</v>
      </c>
      <c r="V65" s="1">
        <v>2.0150000000000001</v>
      </c>
      <c r="W65" s="1" t="s">
        <v>40</v>
      </c>
      <c r="X65" s="1">
        <v>28.2</v>
      </c>
      <c r="Y65" s="1" t="s">
        <v>316</v>
      </c>
    </row>
    <row r="66" spans="1:25" x14ac:dyDescent="0.25">
      <c r="A66" t="s">
        <v>166</v>
      </c>
      <c r="B66" s="1" t="s">
        <v>79</v>
      </c>
      <c r="C66" s="1">
        <v>2092769</v>
      </c>
      <c r="D66" s="1">
        <v>2092769</v>
      </c>
      <c r="E66" s="1" t="s">
        <v>34</v>
      </c>
      <c r="F66" s="1" t="s">
        <v>28</v>
      </c>
      <c r="G66" s="1" t="s">
        <v>25</v>
      </c>
      <c r="H66" s="1" t="s">
        <v>109</v>
      </c>
      <c r="I66" s="2">
        <v>33.33</v>
      </c>
      <c r="J66" s="1" t="s">
        <v>354</v>
      </c>
      <c r="K66" s="1" t="s">
        <v>514</v>
      </c>
      <c r="L66" s="1" t="s">
        <v>515</v>
      </c>
      <c r="M66" s="1" t="s">
        <v>110</v>
      </c>
      <c r="N66" s="1" t="s">
        <v>27</v>
      </c>
      <c r="O66" s="1" t="s">
        <v>27</v>
      </c>
      <c r="P66" s="1" t="s">
        <v>27</v>
      </c>
      <c r="Q66" s="1" t="s">
        <v>27</v>
      </c>
      <c r="R66" s="45">
        <v>1E-3</v>
      </c>
      <c r="S66" s="1" t="s">
        <v>30</v>
      </c>
      <c r="T66" s="1">
        <v>0.92600000000000005</v>
      </c>
      <c r="U66" s="1" t="s">
        <v>60</v>
      </c>
      <c r="V66" s="1">
        <v>2.59</v>
      </c>
      <c r="W66" s="1" t="s">
        <v>40</v>
      </c>
      <c r="X66" s="1">
        <v>24.2</v>
      </c>
      <c r="Y66" s="1" t="s">
        <v>316</v>
      </c>
    </row>
    <row r="67" spans="1:25" x14ac:dyDescent="0.25">
      <c r="A67" t="s">
        <v>171</v>
      </c>
      <c r="B67" s="1" t="s">
        <v>44</v>
      </c>
      <c r="C67" s="1">
        <v>27100943</v>
      </c>
      <c r="D67" s="1">
        <v>27100943</v>
      </c>
      <c r="E67" s="1" t="s">
        <v>22</v>
      </c>
      <c r="F67" s="1" t="s">
        <v>28</v>
      </c>
      <c r="G67" s="1" t="s">
        <v>36</v>
      </c>
      <c r="H67" s="1" t="s">
        <v>94</v>
      </c>
      <c r="I67" s="2">
        <v>41.28</v>
      </c>
      <c r="J67" s="1" t="s">
        <v>320</v>
      </c>
      <c r="K67" s="1" t="s">
        <v>516</v>
      </c>
      <c r="L67" s="1" t="s">
        <v>517</v>
      </c>
      <c r="M67" s="1" t="s">
        <v>95</v>
      </c>
      <c r="N67" s="1" t="s">
        <v>27</v>
      </c>
      <c r="O67" s="1" t="s">
        <v>27</v>
      </c>
      <c r="P67" s="1" t="s">
        <v>172</v>
      </c>
      <c r="Q67" s="1" t="s">
        <v>48</v>
      </c>
      <c r="R67" s="1" t="s">
        <v>27</v>
      </c>
      <c r="S67" s="1" t="s">
        <v>27</v>
      </c>
      <c r="T67" s="1" t="s">
        <v>27</v>
      </c>
      <c r="U67" s="1" t="s">
        <v>27</v>
      </c>
      <c r="V67" s="1" t="s">
        <v>27</v>
      </c>
      <c r="W67" s="1" t="s">
        <v>27</v>
      </c>
      <c r="X67" s="1">
        <v>39</v>
      </c>
      <c r="Y67" s="1" t="s">
        <v>316</v>
      </c>
    </row>
    <row r="68" spans="1:25" x14ac:dyDescent="0.25">
      <c r="A68" t="s">
        <v>171</v>
      </c>
      <c r="B68" s="1" t="s">
        <v>44</v>
      </c>
      <c r="C68" s="1">
        <v>115256528</v>
      </c>
      <c r="D68" s="1">
        <v>115256528</v>
      </c>
      <c r="E68" s="1" t="s">
        <v>28</v>
      </c>
      <c r="F68" s="1" t="s">
        <v>34</v>
      </c>
      <c r="G68" s="1" t="s">
        <v>25</v>
      </c>
      <c r="H68" s="1" t="s">
        <v>45</v>
      </c>
      <c r="I68" s="2">
        <v>52.44</v>
      </c>
      <c r="J68" s="1" t="s">
        <v>358</v>
      </c>
      <c r="K68" s="1" t="s">
        <v>518</v>
      </c>
      <c r="L68" s="1" t="s">
        <v>519</v>
      </c>
      <c r="M68" s="1" t="s">
        <v>46</v>
      </c>
      <c r="N68" s="1" t="s">
        <v>27</v>
      </c>
      <c r="O68" s="1" t="s">
        <v>27</v>
      </c>
      <c r="P68" s="1" t="s">
        <v>173</v>
      </c>
      <c r="Q68" s="1" t="s">
        <v>48</v>
      </c>
      <c r="R68" s="45">
        <v>7.0000000000000001E-3</v>
      </c>
      <c r="S68" s="1" t="s">
        <v>30</v>
      </c>
      <c r="T68" s="1">
        <v>0.29399999999999898</v>
      </c>
      <c r="U68" s="1" t="s">
        <v>29</v>
      </c>
      <c r="V68" s="1">
        <v>3.3050000000000002</v>
      </c>
      <c r="W68" s="1" t="s">
        <v>40</v>
      </c>
      <c r="X68" s="1">
        <v>25.7</v>
      </c>
      <c r="Y68" s="1" t="s">
        <v>316</v>
      </c>
    </row>
    <row r="69" spans="1:25" x14ac:dyDescent="0.25">
      <c r="A69" t="s">
        <v>171</v>
      </c>
      <c r="B69" s="1" t="s">
        <v>49</v>
      </c>
      <c r="C69" s="1">
        <v>112175204</v>
      </c>
      <c r="D69" s="1">
        <v>112175204</v>
      </c>
      <c r="E69" s="1" t="s">
        <v>21</v>
      </c>
      <c r="F69" s="1" t="s">
        <v>34</v>
      </c>
      <c r="G69" s="1" t="s">
        <v>25</v>
      </c>
      <c r="H69" s="1" t="s">
        <v>50</v>
      </c>
      <c r="I69" s="26">
        <v>6.2</v>
      </c>
      <c r="J69" s="1" t="s">
        <v>319</v>
      </c>
      <c r="K69" s="1" t="s">
        <v>520</v>
      </c>
      <c r="L69" s="1" t="s">
        <v>521</v>
      </c>
      <c r="M69" s="1" t="s">
        <v>51</v>
      </c>
      <c r="N69" s="1" t="s">
        <v>27</v>
      </c>
      <c r="O69" s="1" t="s">
        <v>27</v>
      </c>
      <c r="P69" s="1" t="s">
        <v>27</v>
      </c>
      <c r="Q69" s="1" t="s">
        <v>27</v>
      </c>
      <c r="R69" s="1">
        <v>0.60699999999999898</v>
      </c>
      <c r="S69" s="1" t="s">
        <v>28</v>
      </c>
      <c r="T69" s="1">
        <v>0</v>
      </c>
      <c r="U69" s="1" t="s">
        <v>29</v>
      </c>
      <c r="V69" s="1">
        <v>0.45500000000000002</v>
      </c>
      <c r="W69" s="1" t="s">
        <v>32</v>
      </c>
      <c r="X69" s="1">
        <v>5.3869999999999898</v>
      </c>
      <c r="Y69" s="1" t="s">
        <v>317</v>
      </c>
    </row>
    <row r="70" spans="1:25" x14ac:dyDescent="0.25">
      <c r="A70" t="s">
        <v>171</v>
      </c>
      <c r="B70" s="1" t="s">
        <v>75</v>
      </c>
      <c r="C70" s="1">
        <v>103338335</v>
      </c>
      <c r="D70" s="1">
        <v>103338335</v>
      </c>
      <c r="E70" s="1" t="s">
        <v>22</v>
      </c>
      <c r="F70" s="1" t="s">
        <v>21</v>
      </c>
      <c r="G70" s="1" t="s">
        <v>25</v>
      </c>
      <c r="H70" s="1" t="s">
        <v>139</v>
      </c>
      <c r="I70" s="2">
        <v>43.86</v>
      </c>
      <c r="J70" s="1" t="s">
        <v>366</v>
      </c>
      <c r="K70" s="1" t="s">
        <v>522</v>
      </c>
      <c r="L70" s="1" t="s">
        <v>523</v>
      </c>
      <c r="M70" s="1" t="s">
        <v>140</v>
      </c>
      <c r="N70" s="45">
        <v>2.99999999999999E-4</v>
      </c>
      <c r="O70" s="45">
        <v>2.99999999999999E-4</v>
      </c>
      <c r="P70" s="1" t="s">
        <v>27</v>
      </c>
      <c r="Q70" s="1" t="s">
        <v>27</v>
      </c>
      <c r="R70" s="1">
        <v>0.155</v>
      </c>
      <c r="S70" s="1" t="s">
        <v>28</v>
      </c>
      <c r="T70" s="1">
        <v>0.95</v>
      </c>
      <c r="U70" s="1" t="s">
        <v>60</v>
      </c>
      <c r="V70" s="1">
        <v>1.7</v>
      </c>
      <c r="W70" s="1" t="s">
        <v>31</v>
      </c>
      <c r="X70" s="1">
        <v>25.4</v>
      </c>
      <c r="Y70" s="1" t="s">
        <v>317</v>
      </c>
    </row>
    <row r="71" spans="1:25" x14ac:dyDescent="0.25">
      <c r="A71" t="s">
        <v>171</v>
      </c>
      <c r="B71" s="1" t="s">
        <v>79</v>
      </c>
      <c r="C71" s="1">
        <v>128750541</v>
      </c>
      <c r="D71" s="1">
        <v>128750541</v>
      </c>
      <c r="E71" s="1" t="s">
        <v>22</v>
      </c>
      <c r="F71" s="1" t="s">
        <v>21</v>
      </c>
      <c r="G71" s="1" t="s">
        <v>25</v>
      </c>
      <c r="H71" s="1" t="s">
        <v>80</v>
      </c>
      <c r="I71" s="2">
        <v>71.83</v>
      </c>
      <c r="J71" s="1" t="s">
        <v>352</v>
      </c>
      <c r="K71" s="1" t="s">
        <v>524</v>
      </c>
      <c r="L71" s="1" t="s">
        <v>525</v>
      </c>
      <c r="M71" s="1" t="s">
        <v>81</v>
      </c>
      <c r="N71" s="1" t="s">
        <v>27</v>
      </c>
      <c r="O71" s="1" t="s">
        <v>27</v>
      </c>
      <c r="P71" s="1" t="s">
        <v>27</v>
      </c>
      <c r="Q71" s="1" t="s">
        <v>27</v>
      </c>
      <c r="R71" s="45">
        <v>2.4E-2</v>
      </c>
      <c r="S71" s="1" t="s">
        <v>30</v>
      </c>
      <c r="T71" s="1">
        <v>0.44900000000000001</v>
      </c>
      <c r="U71" s="1" t="s">
        <v>29</v>
      </c>
      <c r="V71" s="1">
        <v>2.105</v>
      </c>
      <c r="W71" s="1" t="s">
        <v>40</v>
      </c>
      <c r="X71" s="1">
        <v>23.6</v>
      </c>
      <c r="Y71" s="1" t="s">
        <v>316</v>
      </c>
    </row>
    <row r="72" spans="1:25" x14ac:dyDescent="0.25">
      <c r="A72" t="s">
        <v>171</v>
      </c>
      <c r="B72" s="1" t="s">
        <v>79</v>
      </c>
      <c r="C72" s="1">
        <v>128750548</v>
      </c>
      <c r="D72" s="1">
        <v>128750548</v>
      </c>
      <c r="E72" s="1" t="s">
        <v>22</v>
      </c>
      <c r="F72" s="1" t="s">
        <v>28</v>
      </c>
      <c r="G72" s="1" t="s">
        <v>25</v>
      </c>
      <c r="H72" s="1" t="s">
        <v>80</v>
      </c>
      <c r="I72" s="2">
        <v>72.040000000000006</v>
      </c>
      <c r="J72" s="1" t="s">
        <v>352</v>
      </c>
      <c r="K72" s="1" t="s">
        <v>526</v>
      </c>
      <c r="L72" s="1" t="s">
        <v>527</v>
      </c>
      <c r="M72" s="1" t="s">
        <v>81</v>
      </c>
      <c r="N72" s="1" t="s">
        <v>27</v>
      </c>
      <c r="O72" s="1" t="s">
        <v>27</v>
      </c>
      <c r="P72" s="1" t="s">
        <v>27</v>
      </c>
      <c r="Q72" s="1" t="s">
        <v>27</v>
      </c>
      <c r="R72" s="45">
        <v>1.2E-2</v>
      </c>
      <c r="S72" s="1" t="s">
        <v>30</v>
      </c>
      <c r="T72" s="1">
        <v>0.999</v>
      </c>
      <c r="U72" s="1" t="s">
        <v>30</v>
      </c>
      <c r="V72" s="1">
        <v>1.7150000000000001</v>
      </c>
      <c r="W72" s="1" t="s">
        <v>31</v>
      </c>
      <c r="X72" s="1">
        <v>23.9</v>
      </c>
      <c r="Y72" s="1" t="s">
        <v>317</v>
      </c>
    </row>
    <row r="73" spans="1:25" x14ac:dyDescent="0.25">
      <c r="A73" t="s">
        <v>171</v>
      </c>
      <c r="B73" s="1" t="s">
        <v>79</v>
      </c>
      <c r="C73" s="1">
        <v>128750802</v>
      </c>
      <c r="D73" s="1">
        <v>128750802</v>
      </c>
      <c r="E73" s="1" t="s">
        <v>21</v>
      </c>
      <c r="F73" s="1" t="s">
        <v>22</v>
      </c>
      <c r="G73" s="1" t="s">
        <v>25</v>
      </c>
      <c r="H73" s="1" t="s">
        <v>80</v>
      </c>
      <c r="I73" s="2">
        <v>70.14</v>
      </c>
      <c r="J73" s="1" t="s">
        <v>352</v>
      </c>
      <c r="K73" s="1" t="s">
        <v>528</v>
      </c>
      <c r="L73" s="1" t="s">
        <v>529</v>
      </c>
      <c r="M73" s="1" t="s">
        <v>81</v>
      </c>
      <c r="N73" s="1" t="s">
        <v>27</v>
      </c>
      <c r="O73" s="1" t="s">
        <v>27</v>
      </c>
      <c r="P73" s="1" t="s">
        <v>176</v>
      </c>
      <c r="Q73" s="1" t="s">
        <v>85</v>
      </c>
      <c r="R73" s="45">
        <v>4.0000000000000001E-3</v>
      </c>
      <c r="S73" s="1" t="s">
        <v>30</v>
      </c>
      <c r="T73" s="1">
        <v>0.54500000000000004</v>
      </c>
      <c r="U73" s="1" t="s">
        <v>60</v>
      </c>
      <c r="V73" s="1">
        <v>2.21</v>
      </c>
      <c r="W73" s="1" t="s">
        <v>40</v>
      </c>
      <c r="X73" s="1">
        <v>23.4</v>
      </c>
      <c r="Y73" s="1" t="s">
        <v>316</v>
      </c>
    </row>
    <row r="74" spans="1:25" x14ac:dyDescent="0.25">
      <c r="A74" t="s">
        <v>171</v>
      </c>
      <c r="B74" s="1" t="s">
        <v>79</v>
      </c>
      <c r="C74" s="1">
        <v>128751265</v>
      </c>
      <c r="D74" s="1">
        <v>128751265</v>
      </c>
      <c r="E74" s="1" t="s">
        <v>21</v>
      </c>
      <c r="F74" s="1" t="s">
        <v>34</v>
      </c>
      <c r="G74" s="1" t="s">
        <v>25</v>
      </c>
      <c r="H74" s="1" t="s">
        <v>80</v>
      </c>
      <c r="I74" s="2">
        <v>66.459999999999994</v>
      </c>
      <c r="J74" s="1" t="s">
        <v>352</v>
      </c>
      <c r="K74" s="1" t="s">
        <v>530</v>
      </c>
      <c r="L74" s="1" t="s">
        <v>531</v>
      </c>
      <c r="M74" s="1" t="s">
        <v>81</v>
      </c>
      <c r="N74" s="1" t="s">
        <v>27</v>
      </c>
      <c r="O74" s="1" t="s">
        <v>27</v>
      </c>
      <c r="P74" s="1" t="s">
        <v>27</v>
      </c>
      <c r="Q74" s="1" t="s">
        <v>27</v>
      </c>
      <c r="R74" s="1">
        <v>0.03</v>
      </c>
      <c r="S74" s="1" t="s">
        <v>30</v>
      </c>
      <c r="T74" s="1">
        <v>0.97899999999999898</v>
      </c>
      <c r="U74" s="1" t="s">
        <v>30</v>
      </c>
      <c r="V74" s="1">
        <v>1.73</v>
      </c>
      <c r="W74" s="1" t="s">
        <v>31</v>
      </c>
      <c r="X74" s="1">
        <v>25.4</v>
      </c>
      <c r="Y74" s="1" t="s">
        <v>317</v>
      </c>
    </row>
    <row r="75" spans="1:25" x14ac:dyDescent="0.25">
      <c r="A75" t="s">
        <v>171</v>
      </c>
      <c r="B75" s="1" t="s">
        <v>33</v>
      </c>
      <c r="C75" s="1">
        <v>7577545</v>
      </c>
      <c r="D75" s="1">
        <v>7577545</v>
      </c>
      <c r="E75" s="1" t="s">
        <v>28</v>
      </c>
      <c r="F75" s="1" t="s">
        <v>22</v>
      </c>
      <c r="G75" s="1" t="s">
        <v>25</v>
      </c>
      <c r="H75" s="1" t="s">
        <v>35</v>
      </c>
      <c r="I75" s="2">
        <v>80.92</v>
      </c>
      <c r="J75" t="s">
        <v>386</v>
      </c>
      <c r="K75" s="1" t="s">
        <v>532</v>
      </c>
      <c r="L75" s="1" t="s">
        <v>533</v>
      </c>
      <c r="M75" s="1" t="s">
        <v>37</v>
      </c>
      <c r="N75" s="1" t="s">
        <v>27</v>
      </c>
      <c r="O75" s="1" t="s">
        <v>27</v>
      </c>
      <c r="P75" s="1" t="s">
        <v>177</v>
      </c>
      <c r="Q75" s="1" t="s">
        <v>42</v>
      </c>
      <c r="R75" s="45">
        <v>1E-3</v>
      </c>
      <c r="S75" s="1" t="s">
        <v>30</v>
      </c>
      <c r="T75" s="1">
        <v>0.99299999999999899</v>
      </c>
      <c r="U75" s="1" t="s">
        <v>30</v>
      </c>
      <c r="V75" s="1">
        <v>3.0550000000000002</v>
      </c>
      <c r="W75" s="1" t="s">
        <v>40</v>
      </c>
      <c r="X75" s="1">
        <v>24.9</v>
      </c>
      <c r="Y75" s="1" t="s">
        <v>316</v>
      </c>
    </row>
    <row r="76" spans="1:25" x14ac:dyDescent="0.25">
      <c r="A76" t="s">
        <v>178</v>
      </c>
      <c r="B76" s="1" t="s">
        <v>69</v>
      </c>
      <c r="C76" s="1">
        <v>103522081</v>
      </c>
      <c r="D76" s="1">
        <v>103522081</v>
      </c>
      <c r="E76" s="1" t="s">
        <v>34</v>
      </c>
      <c r="F76" s="1" t="s">
        <v>28</v>
      </c>
      <c r="G76" s="1" t="s">
        <v>25</v>
      </c>
      <c r="H76" s="1" t="s">
        <v>179</v>
      </c>
      <c r="I76" s="2">
        <v>31.180000000000003</v>
      </c>
      <c r="J76" s="1" t="s">
        <v>355</v>
      </c>
      <c r="K76" s="1" t="s">
        <v>534</v>
      </c>
      <c r="L76" s="1" t="s">
        <v>535</v>
      </c>
      <c r="M76" s="1" t="s">
        <v>71</v>
      </c>
      <c r="N76" s="1" t="s">
        <v>27</v>
      </c>
      <c r="O76" s="1" t="s">
        <v>27</v>
      </c>
      <c r="P76" s="1" t="s">
        <v>27</v>
      </c>
      <c r="Q76" s="1" t="s">
        <v>27</v>
      </c>
      <c r="R76" s="45">
        <v>1.2E-2</v>
      </c>
      <c r="S76" s="1" t="s">
        <v>30</v>
      </c>
      <c r="T76" s="1">
        <v>0.995</v>
      </c>
      <c r="U76" s="1" t="s">
        <v>30</v>
      </c>
      <c r="V76" s="1">
        <v>2.27999999999999</v>
      </c>
      <c r="W76" s="1" t="s">
        <v>40</v>
      </c>
      <c r="X76" s="1">
        <v>27.9</v>
      </c>
      <c r="Y76" s="1" t="s">
        <v>316</v>
      </c>
    </row>
    <row r="77" spans="1:25" x14ac:dyDescent="0.25">
      <c r="A77" t="s">
        <v>178</v>
      </c>
      <c r="B77" s="1" t="s">
        <v>69</v>
      </c>
      <c r="C77" s="1">
        <v>106155626</v>
      </c>
      <c r="D77" s="1">
        <v>106155626</v>
      </c>
      <c r="E77" s="1" t="s">
        <v>34</v>
      </c>
      <c r="F77" s="1" t="s">
        <v>21</v>
      </c>
      <c r="G77" s="1" t="s">
        <v>25</v>
      </c>
      <c r="H77" s="1" t="s">
        <v>70</v>
      </c>
      <c r="I77" s="2">
        <v>52.78</v>
      </c>
      <c r="J77" t="s">
        <v>381</v>
      </c>
      <c r="K77" s="1" t="s">
        <v>536</v>
      </c>
      <c r="L77" s="1" t="s">
        <v>537</v>
      </c>
      <c r="M77" s="1" t="s">
        <v>71</v>
      </c>
      <c r="N77" s="1" t="s">
        <v>27</v>
      </c>
      <c r="O77" s="1" t="s">
        <v>27</v>
      </c>
      <c r="P77" s="1" t="s">
        <v>27</v>
      </c>
      <c r="Q77" s="1" t="s">
        <v>27</v>
      </c>
      <c r="R77" s="45">
        <v>7.0999999999999897E-2</v>
      </c>
      <c r="S77" s="1" t="s">
        <v>28</v>
      </c>
      <c r="T77" s="45">
        <v>3.0000000000000001E-3</v>
      </c>
      <c r="U77" s="1" t="s">
        <v>29</v>
      </c>
      <c r="V77" s="1">
        <v>1.375</v>
      </c>
      <c r="W77" s="1" t="s">
        <v>31</v>
      </c>
      <c r="X77" s="45">
        <v>7.0000000000000001E-3</v>
      </c>
      <c r="Y77" s="1" t="s">
        <v>317</v>
      </c>
    </row>
    <row r="78" spans="1:25" x14ac:dyDescent="0.25">
      <c r="A78" t="s">
        <v>178</v>
      </c>
      <c r="B78" s="1" t="s">
        <v>20</v>
      </c>
      <c r="C78" s="1">
        <v>138196086</v>
      </c>
      <c r="D78" s="1">
        <v>138196092</v>
      </c>
      <c r="E78" s="1" t="s">
        <v>180</v>
      </c>
      <c r="F78" s="1" t="s">
        <v>147</v>
      </c>
      <c r="G78" s="1" t="s">
        <v>148</v>
      </c>
      <c r="H78" s="1" t="s">
        <v>181</v>
      </c>
      <c r="I78" s="2">
        <v>19.88</v>
      </c>
      <c r="J78" t="s">
        <v>383</v>
      </c>
      <c r="K78" s="1" t="s">
        <v>538</v>
      </c>
      <c r="L78" s="1" t="s">
        <v>539</v>
      </c>
      <c r="M78" s="1" t="s">
        <v>182</v>
      </c>
      <c r="N78" s="1" t="s">
        <v>27</v>
      </c>
      <c r="O78" s="1" t="s">
        <v>27</v>
      </c>
      <c r="P78" s="1" t="s">
        <v>27</v>
      </c>
      <c r="Q78" s="1" t="s">
        <v>27</v>
      </c>
      <c r="R78" s="1" t="s">
        <v>27</v>
      </c>
      <c r="S78" s="1" t="s">
        <v>27</v>
      </c>
      <c r="T78" s="1" t="s">
        <v>27</v>
      </c>
      <c r="U78" s="1" t="s">
        <v>27</v>
      </c>
      <c r="V78" s="1" t="s">
        <v>27</v>
      </c>
      <c r="W78" s="1" t="s">
        <v>27</v>
      </c>
      <c r="X78" s="1" t="s">
        <v>27</v>
      </c>
      <c r="Y78" s="1" t="s">
        <v>316</v>
      </c>
    </row>
    <row r="79" spans="1:25" x14ac:dyDescent="0.25">
      <c r="A79" t="s">
        <v>178</v>
      </c>
      <c r="B79" s="1" t="s">
        <v>96</v>
      </c>
      <c r="C79" s="1">
        <v>108216515</v>
      </c>
      <c r="D79" s="1">
        <v>108216515</v>
      </c>
      <c r="E79" s="1" t="s">
        <v>21</v>
      </c>
      <c r="F79" s="1" t="s">
        <v>34</v>
      </c>
      <c r="G79" s="1" t="s">
        <v>25</v>
      </c>
      <c r="H79" s="1" t="s">
        <v>144</v>
      </c>
      <c r="I79" s="2">
        <v>51.06</v>
      </c>
      <c r="J79" s="1" t="s">
        <v>321</v>
      </c>
      <c r="K79" s="1" t="s">
        <v>540</v>
      </c>
      <c r="L79" s="1" t="s">
        <v>541</v>
      </c>
      <c r="M79" s="1" t="s">
        <v>145</v>
      </c>
      <c r="N79" s="1" t="s">
        <v>27</v>
      </c>
      <c r="O79" s="1" t="s">
        <v>27</v>
      </c>
      <c r="P79" s="1" t="s">
        <v>27</v>
      </c>
      <c r="Q79" s="1" t="s">
        <v>27</v>
      </c>
      <c r="R79" s="1">
        <v>0.35799999999999899</v>
      </c>
      <c r="S79" s="1" t="s">
        <v>28</v>
      </c>
      <c r="T79" s="1">
        <v>0</v>
      </c>
      <c r="U79" s="1" t="s">
        <v>29</v>
      </c>
      <c r="V79" s="1">
        <v>0.12</v>
      </c>
      <c r="W79" s="1" t="s">
        <v>32</v>
      </c>
      <c r="X79" s="1">
        <v>10.53</v>
      </c>
      <c r="Y79" s="1" t="s">
        <v>317</v>
      </c>
    </row>
    <row r="80" spans="1:25" x14ac:dyDescent="0.25">
      <c r="A80" t="s">
        <v>178</v>
      </c>
      <c r="B80" s="1" t="s">
        <v>33</v>
      </c>
      <c r="C80" s="1">
        <v>40474482</v>
      </c>
      <c r="D80" s="1">
        <v>40474482</v>
      </c>
      <c r="E80" s="1" t="s">
        <v>28</v>
      </c>
      <c r="F80" s="1" t="s">
        <v>34</v>
      </c>
      <c r="G80" s="1" t="s">
        <v>25</v>
      </c>
      <c r="H80" s="1" t="s">
        <v>90</v>
      </c>
      <c r="I80" s="2">
        <v>40.32</v>
      </c>
      <c r="J80" t="s">
        <v>376</v>
      </c>
      <c r="K80" s="1" t="s">
        <v>542</v>
      </c>
      <c r="L80" s="1" t="s">
        <v>543</v>
      </c>
      <c r="M80" s="1" t="s">
        <v>91</v>
      </c>
      <c r="N80" s="45">
        <v>1.6500000000000001E-5</v>
      </c>
      <c r="O80" s="45">
        <v>4.0600000000000001E-6</v>
      </c>
      <c r="P80" s="1" t="s">
        <v>183</v>
      </c>
      <c r="Q80" s="1" t="s">
        <v>48</v>
      </c>
      <c r="R80" s="1">
        <v>0.152</v>
      </c>
      <c r="S80" s="1" t="s">
        <v>28</v>
      </c>
      <c r="T80" s="1">
        <v>0.98199999999999898</v>
      </c>
      <c r="U80" s="1" t="s">
        <v>30</v>
      </c>
      <c r="V80" s="1">
        <v>1.2749999999999899</v>
      </c>
      <c r="W80" s="1" t="s">
        <v>31</v>
      </c>
      <c r="X80" s="1">
        <v>24.2</v>
      </c>
      <c r="Y80" s="1" t="s">
        <v>316</v>
      </c>
    </row>
    <row r="81" spans="1:25" x14ac:dyDescent="0.25">
      <c r="A81" t="s">
        <v>178</v>
      </c>
      <c r="B81" s="1" t="s">
        <v>33</v>
      </c>
      <c r="C81" s="1">
        <v>40475325</v>
      </c>
      <c r="D81" s="1">
        <v>40475325</v>
      </c>
      <c r="E81" s="1" t="s">
        <v>34</v>
      </c>
      <c r="F81" s="1" t="s">
        <v>28</v>
      </c>
      <c r="G81" s="1" t="s">
        <v>25</v>
      </c>
      <c r="H81" s="1" t="s">
        <v>90</v>
      </c>
      <c r="I81" s="2">
        <v>34.380000000000003</v>
      </c>
      <c r="J81" t="s">
        <v>376</v>
      </c>
      <c r="K81" s="1" t="s">
        <v>544</v>
      </c>
      <c r="L81" s="1" t="s">
        <v>545</v>
      </c>
      <c r="M81" s="1" t="s">
        <v>91</v>
      </c>
      <c r="N81" s="1" t="s">
        <v>27</v>
      </c>
      <c r="O81" s="1" t="s">
        <v>27</v>
      </c>
      <c r="P81" s="1" t="s">
        <v>184</v>
      </c>
      <c r="Q81" s="1" t="s">
        <v>48</v>
      </c>
      <c r="R81" s="1">
        <v>0.72799999999999898</v>
      </c>
      <c r="S81" s="1" t="s">
        <v>28</v>
      </c>
      <c r="T81" s="1">
        <v>0.23200000000000001</v>
      </c>
      <c r="U81" s="1" t="s">
        <v>29</v>
      </c>
      <c r="V81" s="1">
        <v>-1.0049999999999899</v>
      </c>
      <c r="W81" s="1" t="s">
        <v>32</v>
      </c>
      <c r="X81" s="1">
        <v>16.3</v>
      </c>
      <c r="Y81" s="1" t="s">
        <v>316</v>
      </c>
    </row>
    <row r="82" spans="1:25" x14ac:dyDescent="0.25">
      <c r="A82" t="s">
        <v>185</v>
      </c>
      <c r="B82" s="1" t="s">
        <v>49</v>
      </c>
      <c r="C82" s="1">
        <v>9052093</v>
      </c>
      <c r="D82" s="1">
        <v>9052093</v>
      </c>
      <c r="E82" s="1" t="s">
        <v>22</v>
      </c>
      <c r="F82" s="1" t="s">
        <v>28</v>
      </c>
      <c r="G82" s="1" t="s">
        <v>25</v>
      </c>
      <c r="H82" s="1" t="s">
        <v>132</v>
      </c>
      <c r="I82" s="2">
        <v>44.3</v>
      </c>
      <c r="J82" s="1" t="s">
        <v>367</v>
      </c>
      <c r="K82" s="1" t="s">
        <v>546</v>
      </c>
      <c r="L82" s="1" t="s">
        <v>547</v>
      </c>
      <c r="M82" s="1" t="s">
        <v>133</v>
      </c>
      <c r="N82" s="45">
        <v>2.6800000000000001E-5</v>
      </c>
      <c r="O82" s="45">
        <v>2.8600000000000001E-5</v>
      </c>
      <c r="P82" s="1" t="s">
        <v>27</v>
      </c>
      <c r="Q82" s="1" t="s">
        <v>27</v>
      </c>
      <c r="R82" s="1">
        <v>0.59299999999999897</v>
      </c>
      <c r="S82" s="1" t="s">
        <v>28</v>
      </c>
      <c r="T82" s="45">
        <v>1E-3</v>
      </c>
      <c r="U82" s="1" t="s">
        <v>29</v>
      </c>
      <c r="V82" s="1">
        <v>0.64500000000000002</v>
      </c>
      <c r="W82" s="1" t="s">
        <v>32</v>
      </c>
      <c r="X82" s="1">
        <v>4.1920000000000002</v>
      </c>
      <c r="Y82" s="1" t="s">
        <v>317</v>
      </c>
    </row>
    <row r="83" spans="1:25" x14ac:dyDescent="0.25">
      <c r="A83" t="s">
        <v>185</v>
      </c>
      <c r="B83" s="1" t="s">
        <v>54</v>
      </c>
      <c r="C83" s="1">
        <v>32913804</v>
      </c>
      <c r="D83" s="1">
        <v>32913804</v>
      </c>
      <c r="E83" s="1" t="s">
        <v>21</v>
      </c>
      <c r="F83" s="1" t="s">
        <v>34</v>
      </c>
      <c r="G83" s="1" t="s">
        <v>25</v>
      </c>
      <c r="H83" s="1" t="s">
        <v>161</v>
      </c>
      <c r="I83" s="2">
        <v>51.019999999999996</v>
      </c>
      <c r="J83" s="1" t="s">
        <v>326</v>
      </c>
      <c r="K83" s="1" t="s">
        <v>548</v>
      </c>
      <c r="L83" s="1" t="s">
        <v>549</v>
      </c>
      <c r="M83" s="1" t="s">
        <v>162</v>
      </c>
      <c r="N83" s="45">
        <v>2.99999999999999E-4</v>
      </c>
      <c r="O83" s="45">
        <v>4.0000000000000002E-4</v>
      </c>
      <c r="P83" s="1" t="s">
        <v>27</v>
      </c>
      <c r="Q83" s="1" t="s">
        <v>27</v>
      </c>
      <c r="R83" s="1">
        <v>0.42599999999999899</v>
      </c>
      <c r="S83" s="1" t="s">
        <v>28</v>
      </c>
      <c r="T83" s="45">
        <v>4.9000000000000002E-2</v>
      </c>
      <c r="U83" s="1" t="s">
        <v>29</v>
      </c>
      <c r="V83" s="1">
        <v>1.395</v>
      </c>
      <c r="W83" s="1" t="s">
        <v>31</v>
      </c>
      <c r="X83" s="1">
        <v>2.714</v>
      </c>
      <c r="Y83" s="1" t="s">
        <v>317</v>
      </c>
    </row>
    <row r="84" spans="1:25" x14ac:dyDescent="0.25">
      <c r="A84" t="s">
        <v>185</v>
      </c>
      <c r="B84" s="1" t="s">
        <v>33</v>
      </c>
      <c r="C84" s="1">
        <v>7577538</v>
      </c>
      <c r="D84" s="1">
        <v>7577538</v>
      </c>
      <c r="E84" s="1" t="s">
        <v>22</v>
      </c>
      <c r="F84" s="1" t="s">
        <v>28</v>
      </c>
      <c r="G84" s="1" t="s">
        <v>25</v>
      </c>
      <c r="H84" s="1" t="s">
        <v>35</v>
      </c>
      <c r="I84" s="2">
        <v>79.690000000000012</v>
      </c>
      <c r="J84" t="s">
        <v>386</v>
      </c>
      <c r="K84" s="1" t="s">
        <v>550</v>
      </c>
      <c r="L84" s="1" t="s">
        <v>551</v>
      </c>
      <c r="M84" s="1" t="s">
        <v>37</v>
      </c>
      <c r="N84" s="45">
        <v>5.77E-5</v>
      </c>
      <c r="O84" s="45">
        <v>2.0299999999999901E-5</v>
      </c>
      <c r="P84" s="1" t="s">
        <v>186</v>
      </c>
      <c r="Q84" s="1" t="s">
        <v>42</v>
      </c>
      <c r="R84" s="45">
        <v>5.0000000000000001E-3</v>
      </c>
      <c r="S84" s="1" t="s">
        <v>30</v>
      </c>
      <c r="T84" s="1">
        <v>1</v>
      </c>
      <c r="U84" s="1" t="s">
        <v>30</v>
      </c>
      <c r="V84" s="1">
        <v>2.9350000000000001</v>
      </c>
      <c r="W84" s="1" t="s">
        <v>40</v>
      </c>
      <c r="X84" s="1">
        <v>34</v>
      </c>
      <c r="Y84" s="1" t="s">
        <v>316</v>
      </c>
    </row>
    <row r="85" spans="1:25" x14ac:dyDescent="0.25">
      <c r="A85" t="s">
        <v>185</v>
      </c>
      <c r="B85" s="1" t="s">
        <v>33</v>
      </c>
      <c r="C85" s="1">
        <v>7578466</v>
      </c>
      <c r="D85" s="1">
        <v>7578466</v>
      </c>
      <c r="E85" s="1" t="s">
        <v>21</v>
      </c>
      <c r="F85" s="1" t="s">
        <v>28</v>
      </c>
      <c r="G85" s="1" t="s">
        <v>25</v>
      </c>
      <c r="H85" s="1" t="s">
        <v>35</v>
      </c>
      <c r="I85" s="27">
        <v>4.21</v>
      </c>
      <c r="J85" t="s">
        <v>386</v>
      </c>
      <c r="K85" s="1" t="s">
        <v>552</v>
      </c>
      <c r="L85" s="1" t="s">
        <v>553</v>
      </c>
      <c r="M85" s="1" t="s">
        <v>37</v>
      </c>
      <c r="N85" s="1" t="s">
        <v>27</v>
      </c>
      <c r="O85" s="1" t="s">
        <v>27</v>
      </c>
      <c r="P85" s="1" t="s">
        <v>187</v>
      </c>
      <c r="Q85" s="1" t="s">
        <v>39</v>
      </c>
      <c r="R85" s="45">
        <v>3.0000000000000001E-3</v>
      </c>
      <c r="S85" s="1" t="s">
        <v>30</v>
      </c>
      <c r="T85" s="1">
        <v>0.97699999999999898</v>
      </c>
      <c r="U85" s="1" t="s">
        <v>30</v>
      </c>
      <c r="V85" s="1">
        <v>2.3199999999999901</v>
      </c>
      <c r="W85" s="1" t="s">
        <v>40</v>
      </c>
      <c r="X85" s="1">
        <v>14.18</v>
      </c>
      <c r="Y85" s="1" t="s">
        <v>316</v>
      </c>
    </row>
    <row r="86" spans="1:25" x14ac:dyDescent="0.25">
      <c r="A86" t="s">
        <v>188</v>
      </c>
      <c r="B86" s="1" t="s">
        <v>49</v>
      </c>
      <c r="C86" s="1">
        <v>112179330</v>
      </c>
      <c r="D86" s="1">
        <v>112179330</v>
      </c>
      <c r="E86" s="1" t="s">
        <v>22</v>
      </c>
      <c r="F86" s="1" t="s">
        <v>28</v>
      </c>
      <c r="G86" s="1" t="s">
        <v>25</v>
      </c>
      <c r="H86" s="1" t="s">
        <v>50</v>
      </c>
      <c r="I86" s="3">
        <v>3.52</v>
      </c>
      <c r="J86" s="1" t="s">
        <v>319</v>
      </c>
      <c r="K86" s="1" t="s">
        <v>554</v>
      </c>
      <c r="L86" s="1" t="s">
        <v>555</v>
      </c>
      <c r="M86" s="1" t="s">
        <v>51</v>
      </c>
      <c r="N86" s="1" t="s">
        <v>27</v>
      </c>
      <c r="O86" s="1" t="s">
        <v>27</v>
      </c>
      <c r="P86" s="1" t="s">
        <v>27</v>
      </c>
      <c r="Q86" s="1" t="s">
        <v>27</v>
      </c>
      <c r="R86" s="45">
        <v>1E-3</v>
      </c>
      <c r="S86" s="1" t="s">
        <v>30</v>
      </c>
      <c r="T86" s="1">
        <v>1</v>
      </c>
      <c r="U86" s="1" t="s">
        <v>30</v>
      </c>
      <c r="V86" s="1">
        <v>1.1000000000000001</v>
      </c>
      <c r="W86" s="1" t="s">
        <v>31</v>
      </c>
      <c r="X86" s="1">
        <v>29.1</v>
      </c>
      <c r="Y86" s="1" t="s">
        <v>317</v>
      </c>
    </row>
    <row r="87" spans="1:25" x14ac:dyDescent="0.25">
      <c r="A87" t="s">
        <v>188</v>
      </c>
      <c r="B87" s="1" t="s">
        <v>54</v>
      </c>
      <c r="C87" s="1">
        <v>32906886</v>
      </c>
      <c r="D87" s="1">
        <v>32906886</v>
      </c>
      <c r="E87" s="1" t="s">
        <v>22</v>
      </c>
      <c r="F87" s="1" t="s">
        <v>28</v>
      </c>
      <c r="G87" s="1" t="s">
        <v>25</v>
      </c>
      <c r="H87" s="1" t="s">
        <v>161</v>
      </c>
      <c r="I87" s="2">
        <v>40.06</v>
      </c>
      <c r="J87" s="1" t="s">
        <v>326</v>
      </c>
      <c r="K87" s="1" t="s">
        <v>510</v>
      </c>
      <c r="L87" s="1" t="s">
        <v>556</v>
      </c>
      <c r="M87" s="1" t="s">
        <v>162</v>
      </c>
      <c r="N87" s="1" t="s">
        <v>27</v>
      </c>
      <c r="O87" s="1" t="s">
        <v>27</v>
      </c>
      <c r="P87" s="1" t="s">
        <v>27</v>
      </c>
      <c r="Q87" s="1" t="s">
        <v>27</v>
      </c>
      <c r="R87" s="45">
        <v>9.1999999999999901E-2</v>
      </c>
      <c r="S87" s="1" t="s">
        <v>28</v>
      </c>
      <c r="T87" s="45">
        <v>7.0000000000000001E-3</v>
      </c>
      <c r="U87" s="1" t="s">
        <v>29</v>
      </c>
      <c r="V87" s="1">
        <v>1.9350000000000001</v>
      </c>
      <c r="W87" s="1" t="s">
        <v>31</v>
      </c>
      <c r="X87" s="1">
        <v>13.86</v>
      </c>
      <c r="Y87" s="1" t="s">
        <v>317</v>
      </c>
    </row>
    <row r="88" spans="1:25" x14ac:dyDescent="0.25">
      <c r="A88" t="s">
        <v>188</v>
      </c>
      <c r="B88" s="1" t="s">
        <v>54</v>
      </c>
      <c r="C88" s="1">
        <v>41240283</v>
      </c>
      <c r="D88" s="1">
        <v>41240283</v>
      </c>
      <c r="E88" s="1" t="s">
        <v>34</v>
      </c>
      <c r="F88" s="1" t="s">
        <v>28</v>
      </c>
      <c r="G88" s="1" t="s">
        <v>25</v>
      </c>
      <c r="H88" s="1" t="s">
        <v>82</v>
      </c>
      <c r="I88" s="2">
        <v>21.060000000000002</v>
      </c>
      <c r="J88" s="1" t="s">
        <v>341</v>
      </c>
      <c r="K88" s="1" t="s">
        <v>557</v>
      </c>
      <c r="L88" s="1" t="s">
        <v>558</v>
      </c>
      <c r="M88" s="1" t="s">
        <v>83</v>
      </c>
      <c r="N88" s="1" t="s">
        <v>27</v>
      </c>
      <c r="O88" s="1" t="s">
        <v>27</v>
      </c>
      <c r="P88" s="1" t="s">
        <v>27</v>
      </c>
      <c r="Q88" s="1" t="s">
        <v>27</v>
      </c>
      <c r="R88" s="1">
        <v>0</v>
      </c>
      <c r="S88" s="1" t="s">
        <v>30</v>
      </c>
      <c r="T88" s="1">
        <v>0.60799999999999899</v>
      </c>
      <c r="U88" s="1" t="s">
        <v>60</v>
      </c>
      <c r="V88" s="1">
        <v>2.87</v>
      </c>
      <c r="W88" s="1" t="s">
        <v>40</v>
      </c>
      <c r="X88" s="1">
        <v>22.6</v>
      </c>
      <c r="Y88" s="1" t="s">
        <v>316</v>
      </c>
    </row>
    <row r="89" spans="1:25" x14ac:dyDescent="0.25">
      <c r="A89" t="s">
        <v>188</v>
      </c>
      <c r="B89" s="1" t="s">
        <v>54</v>
      </c>
      <c r="C89" s="1">
        <v>73335807</v>
      </c>
      <c r="D89" s="1">
        <v>73335807</v>
      </c>
      <c r="E89" s="1" t="s">
        <v>22</v>
      </c>
      <c r="F89" s="1" t="s">
        <v>21</v>
      </c>
      <c r="G89" s="1" t="s">
        <v>25</v>
      </c>
      <c r="H89" s="1" t="s">
        <v>55</v>
      </c>
      <c r="I89" s="2">
        <v>60.660000000000004</v>
      </c>
      <c r="J89" s="1" t="s">
        <v>337</v>
      </c>
      <c r="K89" s="1" t="s">
        <v>559</v>
      </c>
      <c r="L89" s="1" t="s">
        <v>560</v>
      </c>
      <c r="M89" s="1" t="s">
        <v>56</v>
      </c>
      <c r="N89" s="1" t="s">
        <v>27</v>
      </c>
      <c r="O89" s="1" t="s">
        <v>27</v>
      </c>
      <c r="P89" s="1" t="s">
        <v>27</v>
      </c>
      <c r="Q89" s="1" t="s">
        <v>27</v>
      </c>
      <c r="R89" s="45">
        <v>2E-3</v>
      </c>
      <c r="S89" s="1" t="s">
        <v>30</v>
      </c>
      <c r="T89" s="1">
        <v>1</v>
      </c>
      <c r="U89" s="1" t="s">
        <v>30</v>
      </c>
      <c r="V89" s="1">
        <v>3.6850000000000001</v>
      </c>
      <c r="W89" s="1" t="s">
        <v>130</v>
      </c>
      <c r="X89" s="1">
        <v>32</v>
      </c>
      <c r="Y89" s="1" t="s">
        <v>316</v>
      </c>
    </row>
    <row r="90" spans="1:25" x14ac:dyDescent="0.25">
      <c r="A90" t="s">
        <v>188</v>
      </c>
      <c r="B90" s="1" t="s">
        <v>57</v>
      </c>
      <c r="C90" s="1">
        <v>42172471</v>
      </c>
      <c r="D90" s="1">
        <v>42172471</v>
      </c>
      <c r="E90" s="1" t="s">
        <v>22</v>
      </c>
      <c r="F90" s="1" t="s">
        <v>28</v>
      </c>
      <c r="G90" s="1" t="s">
        <v>25</v>
      </c>
      <c r="H90" s="1" t="s">
        <v>58</v>
      </c>
      <c r="I90" s="2">
        <v>47.67</v>
      </c>
      <c r="J90" s="1" t="s">
        <v>371</v>
      </c>
      <c r="K90" s="1" t="s">
        <v>561</v>
      </c>
      <c r="L90" s="1" t="s">
        <v>562</v>
      </c>
      <c r="M90" s="1" t="s">
        <v>59</v>
      </c>
      <c r="N90" s="45">
        <v>2.5899999999999901E-5</v>
      </c>
      <c r="O90" s="45">
        <v>2.1500000000000001E-5</v>
      </c>
      <c r="P90" s="1" t="s">
        <v>189</v>
      </c>
      <c r="Q90" s="1" t="s">
        <v>48</v>
      </c>
      <c r="R90" s="1">
        <v>0.81599999999999895</v>
      </c>
      <c r="S90" s="1" t="s">
        <v>28</v>
      </c>
      <c r="T90" s="45">
        <v>2E-3</v>
      </c>
      <c r="U90" s="1" t="s">
        <v>29</v>
      </c>
      <c r="V90" s="1">
        <v>0.95499999999999896</v>
      </c>
      <c r="W90" s="1" t="s">
        <v>31</v>
      </c>
      <c r="X90" s="45">
        <v>4.39999999999999E-2</v>
      </c>
      <c r="Y90" s="1" t="s">
        <v>316</v>
      </c>
    </row>
    <row r="91" spans="1:25" x14ac:dyDescent="0.25">
      <c r="A91" t="s">
        <v>188</v>
      </c>
      <c r="B91" s="1" t="s">
        <v>118</v>
      </c>
      <c r="C91" s="1">
        <v>11348873</v>
      </c>
      <c r="D91" s="1">
        <v>11348911</v>
      </c>
      <c r="E91" s="1" t="s">
        <v>190</v>
      </c>
      <c r="F91" s="1" t="s">
        <v>147</v>
      </c>
      <c r="G91" s="1" t="s">
        <v>191</v>
      </c>
      <c r="H91" s="1" t="s">
        <v>119</v>
      </c>
      <c r="I91" s="2">
        <v>10.69</v>
      </c>
      <c r="J91" s="1" t="s">
        <v>370</v>
      </c>
      <c r="K91" s="1" t="s">
        <v>563</v>
      </c>
      <c r="L91" s="1" t="s">
        <v>564</v>
      </c>
      <c r="M91" s="1" t="s">
        <v>120</v>
      </c>
      <c r="N91" s="1" t="s">
        <v>27</v>
      </c>
      <c r="O91" s="1" t="s">
        <v>27</v>
      </c>
      <c r="P91" s="1" t="s">
        <v>27</v>
      </c>
      <c r="Q91" s="1" t="s">
        <v>27</v>
      </c>
      <c r="R91" s="1" t="s">
        <v>27</v>
      </c>
      <c r="S91" s="1" t="s">
        <v>27</v>
      </c>
      <c r="T91" s="1" t="s">
        <v>27</v>
      </c>
      <c r="U91" s="1" t="s">
        <v>27</v>
      </c>
      <c r="V91" s="1" t="s">
        <v>27</v>
      </c>
      <c r="W91" s="1" t="s">
        <v>27</v>
      </c>
      <c r="X91" s="1" t="s">
        <v>27</v>
      </c>
      <c r="Y91" s="1" t="s">
        <v>316</v>
      </c>
    </row>
    <row r="92" spans="1:25" x14ac:dyDescent="0.25">
      <c r="A92" t="s">
        <v>192</v>
      </c>
      <c r="B92" s="1" t="s">
        <v>44</v>
      </c>
      <c r="C92" s="1">
        <v>27101387</v>
      </c>
      <c r="D92" s="1">
        <v>27101387</v>
      </c>
      <c r="E92" s="1" t="s">
        <v>22</v>
      </c>
      <c r="F92" s="1" t="s">
        <v>147</v>
      </c>
      <c r="G92" s="1" t="s">
        <v>148</v>
      </c>
      <c r="H92" s="1" t="s">
        <v>94</v>
      </c>
      <c r="I92" s="2">
        <v>16.100000000000001</v>
      </c>
      <c r="J92" s="1" t="s">
        <v>320</v>
      </c>
      <c r="K92" s="1" t="s">
        <v>565</v>
      </c>
      <c r="L92" s="1" t="s">
        <v>566</v>
      </c>
      <c r="M92" s="1" t="s">
        <v>95</v>
      </c>
      <c r="N92" s="1" t="s">
        <v>27</v>
      </c>
      <c r="O92" s="1" t="s">
        <v>27</v>
      </c>
      <c r="P92" s="1" t="s">
        <v>27</v>
      </c>
      <c r="Q92" s="1" t="s">
        <v>27</v>
      </c>
      <c r="R92" s="1" t="s">
        <v>27</v>
      </c>
      <c r="S92" s="1" t="s">
        <v>27</v>
      </c>
      <c r="T92" s="1" t="s">
        <v>27</v>
      </c>
      <c r="U92" s="1" t="s">
        <v>27</v>
      </c>
      <c r="V92" s="1" t="s">
        <v>27</v>
      </c>
      <c r="W92" s="1" t="s">
        <v>27</v>
      </c>
      <c r="X92" s="1" t="s">
        <v>27</v>
      </c>
      <c r="Y92" s="1" t="s">
        <v>316</v>
      </c>
    </row>
    <row r="93" spans="1:25" x14ac:dyDescent="0.25">
      <c r="A93" t="s">
        <v>192</v>
      </c>
      <c r="B93" s="1" t="s">
        <v>49</v>
      </c>
      <c r="C93" s="1">
        <v>67589169</v>
      </c>
      <c r="D93" s="1">
        <v>67589169</v>
      </c>
      <c r="E93" s="1" t="s">
        <v>21</v>
      </c>
      <c r="F93" s="1" t="s">
        <v>34</v>
      </c>
      <c r="G93" s="1" t="s">
        <v>25</v>
      </c>
      <c r="H93" s="1" t="s">
        <v>193</v>
      </c>
      <c r="I93" s="26">
        <v>3.34</v>
      </c>
      <c r="J93" s="1" t="s">
        <v>360</v>
      </c>
      <c r="K93" s="1" t="s">
        <v>567</v>
      </c>
      <c r="L93" s="1" t="s">
        <v>568</v>
      </c>
      <c r="M93" s="1" t="s">
        <v>194</v>
      </c>
      <c r="N93" s="45">
        <v>8.2900000000000002E-6</v>
      </c>
      <c r="O93" s="45">
        <v>8.14E-6</v>
      </c>
      <c r="P93" s="1" t="s">
        <v>195</v>
      </c>
      <c r="Q93" s="1" t="s">
        <v>196</v>
      </c>
      <c r="R93" s="45">
        <v>2.5999999999999902E-2</v>
      </c>
      <c r="S93" s="1" t="s">
        <v>30</v>
      </c>
      <c r="T93" s="1">
        <v>0.73199999999999898</v>
      </c>
      <c r="U93" s="1" t="s">
        <v>60</v>
      </c>
      <c r="V93" s="1">
        <v>0.9</v>
      </c>
      <c r="W93" s="1" t="s">
        <v>31</v>
      </c>
      <c r="X93" s="1">
        <v>34</v>
      </c>
      <c r="Y93" s="1" t="s">
        <v>316</v>
      </c>
    </row>
    <row r="94" spans="1:25" x14ac:dyDescent="0.25">
      <c r="A94" t="s">
        <v>192</v>
      </c>
      <c r="B94" s="1" t="s">
        <v>49</v>
      </c>
      <c r="C94" s="1">
        <v>112175640</v>
      </c>
      <c r="D94" s="1">
        <v>112175640</v>
      </c>
      <c r="E94" s="1" t="s">
        <v>21</v>
      </c>
      <c r="F94" s="1" t="s">
        <v>34</v>
      </c>
      <c r="G94" s="1" t="s">
        <v>25</v>
      </c>
      <c r="H94" s="1" t="s">
        <v>50</v>
      </c>
      <c r="I94" s="26">
        <v>3.8600000000000003</v>
      </c>
      <c r="J94" s="1" t="s">
        <v>319</v>
      </c>
      <c r="K94" s="1" t="s">
        <v>569</v>
      </c>
      <c r="L94" s="1" t="s">
        <v>570</v>
      </c>
      <c r="M94" s="1" t="s">
        <v>51</v>
      </c>
      <c r="N94" s="45">
        <v>1.6500000000000001E-5</v>
      </c>
      <c r="O94" s="45">
        <v>8.1300000000000001E-6</v>
      </c>
      <c r="P94" s="1" t="s">
        <v>27</v>
      </c>
      <c r="Q94" s="1" t="s">
        <v>27</v>
      </c>
      <c r="R94" s="1">
        <v>0.70199999999999896</v>
      </c>
      <c r="S94" s="1" t="s">
        <v>28</v>
      </c>
      <c r="T94" s="1">
        <v>0</v>
      </c>
      <c r="U94" s="1" t="s">
        <v>29</v>
      </c>
      <c r="V94" s="1">
        <v>0.89500000000000002</v>
      </c>
      <c r="W94" s="1" t="s">
        <v>31</v>
      </c>
      <c r="X94" s="1">
        <v>14.97</v>
      </c>
      <c r="Y94" s="1" t="s">
        <v>317</v>
      </c>
    </row>
    <row r="95" spans="1:25" x14ac:dyDescent="0.25">
      <c r="A95" t="s">
        <v>192</v>
      </c>
      <c r="B95" s="1" t="s">
        <v>20</v>
      </c>
      <c r="C95" s="1">
        <v>41903745</v>
      </c>
      <c r="D95" s="1">
        <v>41903745</v>
      </c>
      <c r="E95" s="1" t="s">
        <v>147</v>
      </c>
      <c r="F95" s="1" t="s">
        <v>21</v>
      </c>
      <c r="G95" s="1" t="s">
        <v>160</v>
      </c>
      <c r="H95" s="1" t="s">
        <v>167</v>
      </c>
      <c r="I95" s="2">
        <v>17.91</v>
      </c>
      <c r="J95" s="1" t="s">
        <v>330</v>
      </c>
      <c r="K95" s="1" t="s">
        <v>571</v>
      </c>
      <c r="L95" s="1" t="s">
        <v>572</v>
      </c>
      <c r="M95" s="1" t="s">
        <v>168</v>
      </c>
      <c r="N95" s="1" t="s">
        <v>27</v>
      </c>
      <c r="O95" s="1">
        <v>0</v>
      </c>
      <c r="P95" s="1" t="s">
        <v>197</v>
      </c>
      <c r="Q95" s="1" t="s">
        <v>48</v>
      </c>
      <c r="R95" s="1" t="s">
        <v>27</v>
      </c>
      <c r="S95" s="1" t="s">
        <v>27</v>
      </c>
      <c r="T95" s="1" t="s">
        <v>27</v>
      </c>
      <c r="U95" s="1" t="s">
        <v>27</v>
      </c>
      <c r="V95" s="1" t="s">
        <v>27</v>
      </c>
      <c r="W95" s="1" t="s">
        <v>27</v>
      </c>
      <c r="X95" s="1" t="s">
        <v>27</v>
      </c>
      <c r="Y95" s="1" t="s">
        <v>316</v>
      </c>
    </row>
    <row r="96" spans="1:25" x14ac:dyDescent="0.25">
      <c r="A96" t="s">
        <v>192</v>
      </c>
      <c r="B96" s="1" t="s">
        <v>79</v>
      </c>
      <c r="C96" s="1">
        <v>48805741</v>
      </c>
      <c r="D96" s="1">
        <v>48805741</v>
      </c>
      <c r="E96" s="1" t="s">
        <v>21</v>
      </c>
      <c r="F96" s="1" t="s">
        <v>34</v>
      </c>
      <c r="G96" s="1" t="s">
        <v>198</v>
      </c>
      <c r="H96" s="1" t="s">
        <v>174</v>
      </c>
      <c r="I96" s="26">
        <v>4.21</v>
      </c>
      <c r="J96" s="1" t="s">
        <v>363</v>
      </c>
      <c r="L96" s="1" t="s">
        <v>761</v>
      </c>
      <c r="M96" s="1" t="s">
        <v>175</v>
      </c>
      <c r="N96" s="45">
        <v>8.5599999999999892E-6</v>
      </c>
      <c r="O96" s="45">
        <v>4.0799999999999897E-6</v>
      </c>
      <c r="P96" s="1" t="s">
        <v>27</v>
      </c>
      <c r="Q96" s="1" t="s">
        <v>27</v>
      </c>
      <c r="R96" s="1" t="s">
        <v>27</v>
      </c>
      <c r="S96" s="1" t="s">
        <v>27</v>
      </c>
      <c r="T96" s="1">
        <v>1</v>
      </c>
      <c r="U96" s="1" t="s">
        <v>30</v>
      </c>
      <c r="V96" s="1">
        <v>2.85</v>
      </c>
      <c r="W96" s="1" t="s">
        <v>40</v>
      </c>
      <c r="X96" s="1">
        <v>24.8</v>
      </c>
      <c r="Y96" s="1" t="s">
        <v>316</v>
      </c>
    </row>
    <row r="97" spans="1:25" x14ac:dyDescent="0.25">
      <c r="A97" t="s">
        <v>192</v>
      </c>
      <c r="B97" s="1" t="s">
        <v>79</v>
      </c>
      <c r="C97" s="1">
        <v>128750681</v>
      </c>
      <c r="D97" s="1">
        <v>128750681</v>
      </c>
      <c r="E97" s="1" t="s">
        <v>22</v>
      </c>
      <c r="F97" s="1" t="s">
        <v>28</v>
      </c>
      <c r="G97" s="1" t="s">
        <v>25</v>
      </c>
      <c r="H97" s="1" t="s">
        <v>80</v>
      </c>
      <c r="I97" s="2">
        <v>15.370000000000001</v>
      </c>
      <c r="J97" s="1" t="s">
        <v>352</v>
      </c>
      <c r="K97" s="1" t="s">
        <v>573</v>
      </c>
      <c r="L97" s="1" t="s">
        <v>574</v>
      </c>
      <c r="M97" s="1" t="s">
        <v>81</v>
      </c>
      <c r="N97" s="1" t="s">
        <v>27</v>
      </c>
      <c r="O97" s="1">
        <v>0</v>
      </c>
      <c r="P97" s="1" t="s">
        <v>199</v>
      </c>
      <c r="Q97" s="1" t="s">
        <v>85</v>
      </c>
      <c r="R97" s="45">
        <v>7.0000000000000001E-3</v>
      </c>
      <c r="S97" s="1" t="s">
        <v>30</v>
      </c>
      <c r="T97" s="1">
        <v>0.999</v>
      </c>
      <c r="U97" s="1" t="s">
        <v>30</v>
      </c>
      <c r="V97" s="1">
        <v>3.1949999999999901</v>
      </c>
      <c r="W97" s="1" t="s">
        <v>40</v>
      </c>
      <c r="X97" s="1">
        <v>28.3</v>
      </c>
      <c r="Y97" s="1" t="s">
        <v>316</v>
      </c>
    </row>
    <row r="98" spans="1:25" x14ac:dyDescent="0.25">
      <c r="A98" t="s">
        <v>192</v>
      </c>
      <c r="B98" s="1" t="s">
        <v>79</v>
      </c>
      <c r="C98" s="1">
        <v>128750700</v>
      </c>
      <c r="D98" s="1">
        <v>128750700</v>
      </c>
      <c r="E98" s="1" t="s">
        <v>22</v>
      </c>
      <c r="F98" s="1" t="s">
        <v>21</v>
      </c>
      <c r="G98" s="1" t="s">
        <v>25</v>
      </c>
      <c r="H98" s="1" t="s">
        <v>80</v>
      </c>
      <c r="I98" s="2">
        <v>15.35</v>
      </c>
      <c r="J98" s="1" t="s">
        <v>352</v>
      </c>
      <c r="K98" s="1" t="s">
        <v>575</v>
      </c>
      <c r="L98" s="1" t="s">
        <v>576</v>
      </c>
      <c r="M98" s="1" t="s">
        <v>81</v>
      </c>
      <c r="N98" s="1" t="s">
        <v>27</v>
      </c>
      <c r="O98" s="1" t="s">
        <v>27</v>
      </c>
      <c r="P98" s="1" t="s">
        <v>27</v>
      </c>
      <c r="Q98" s="1" t="s">
        <v>27</v>
      </c>
      <c r="R98" s="45">
        <v>3.4000000000000002E-2</v>
      </c>
      <c r="S98" s="1" t="s">
        <v>30</v>
      </c>
      <c r="T98" s="1">
        <v>0.28499999999999898</v>
      </c>
      <c r="U98" s="1" t="s">
        <v>29</v>
      </c>
      <c r="V98" s="1">
        <v>2.52999999999999</v>
      </c>
      <c r="W98" s="1" t="s">
        <v>40</v>
      </c>
      <c r="X98" s="1">
        <v>24.2</v>
      </c>
      <c r="Y98" s="1" t="s">
        <v>316</v>
      </c>
    </row>
    <row r="99" spans="1:25" x14ac:dyDescent="0.25">
      <c r="A99" t="s">
        <v>192</v>
      </c>
      <c r="B99" s="1" t="s">
        <v>79</v>
      </c>
      <c r="C99" s="1">
        <v>128751032</v>
      </c>
      <c r="D99" s="1">
        <v>128751032</v>
      </c>
      <c r="E99" s="1" t="s">
        <v>21</v>
      </c>
      <c r="F99" s="1" t="s">
        <v>22</v>
      </c>
      <c r="G99" s="1" t="s">
        <v>25</v>
      </c>
      <c r="H99" s="1" t="s">
        <v>80</v>
      </c>
      <c r="I99" s="2">
        <v>17.22</v>
      </c>
      <c r="J99" s="1" t="s">
        <v>352</v>
      </c>
      <c r="K99" s="1" t="s">
        <v>577</v>
      </c>
      <c r="L99" s="1" t="s">
        <v>578</v>
      </c>
      <c r="M99" s="1" t="s">
        <v>81</v>
      </c>
      <c r="N99" s="1" t="s">
        <v>27</v>
      </c>
      <c r="O99" s="1" t="s">
        <v>27</v>
      </c>
      <c r="P99" s="1" t="s">
        <v>200</v>
      </c>
      <c r="Q99" s="1" t="s">
        <v>85</v>
      </c>
      <c r="R99" s="45">
        <v>5.2999999999999901E-2</v>
      </c>
      <c r="S99" s="1" t="s">
        <v>28</v>
      </c>
      <c r="T99" s="1">
        <v>0.32700000000000001</v>
      </c>
      <c r="U99" s="1" t="s">
        <v>29</v>
      </c>
      <c r="V99" s="1">
        <v>1.43</v>
      </c>
      <c r="W99" s="1" t="s">
        <v>31</v>
      </c>
      <c r="X99" s="1">
        <v>11.54</v>
      </c>
      <c r="Y99" s="1" t="s">
        <v>316</v>
      </c>
    </row>
    <row r="100" spans="1:25" x14ac:dyDescent="0.25">
      <c r="A100" t="s">
        <v>192</v>
      </c>
      <c r="B100" s="1" t="s">
        <v>79</v>
      </c>
      <c r="C100" s="1">
        <v>128752965</v>
      </c>
      <c r="D100" s="1">
        <v>128752965</v>
      </c>
      <c r="E100" s="1" t="s">
        <v>21</v>
      </c>
      <c r="F100" s="1" t="s">
        <v>22</v>
      </c>
      <c r="G100" s="1" t="s">
        <v>25</v>
      </c>
      <c r="H100" s="1" t="s">
        <v>80</v>
      </c>
      <c r="I100" s="2">
        <v>22.82</v>
      </c>
      <c r="J100" s="1" t="s">
        <v>352</v>
      </c>
      <c r="K100" s="1" t="s">
        <v>579</v>
      </c>
      <c r="L100" s="1" t="s">
        <v>580</v>
      </c>
      <c r="M100" s="1" t="s">
        <v>81</v>
      </c>
      <c r="N100" s="1" t="s">
        <v>27</v>
      </c>
      <c r="O100" s="1" t="s">
        <v>27</v>
      </c>
      <c r="P100" s="1" t="s">
        <v>27</v>
      </c>
      <c r="Q100" s="1" t="s">
        <v>27</v>
      </c>
      <c r="R100" s="1">
        <v>0</v>
      </c>
      <c r="S100" s="1" t="s">
        <v>30</v>
      </c>
      <c r="T100" s="1">
        <v>0.99199999999999899</v>
      </c>
      <c r="U100" s="1" t="s">
        <v>30</v>
      </c>
      <c r="V100" s="1">
        <v>1.79</v>
      </c>
      <c r="W100" s="1" t="s">
        <v>31</v>
      </c>
      <c r="X100" s="1">
        <v>28.7</v>
      </c>
      <c r="Y100" s="1" t="s">
        <v>317</v>
      </c>
    </row>
    <row r="101" spans="1:25" x14ac:dyDescent="0.25">
      <c r="A101" t="s">
        <v>192</v>
      </c>
      <c r="B101" s="1" t="s">
        <v>79</v>
      </c>
      <c r="C101" s="1">
        <v>128753038</v>
      </c>
      <c r="D101" s="1">
        <v>128753038</v>
      </c>
      <c r="E101" s="1" t="s">
        <v>34</v>
      </c>
      <c r="F101" s="1" t="s">
        <v>21</v>
      </c>
      <c r="G101" s="1" t="s">
        <v>25</v>
      </c>
      <c r="H101" s="1" t="s">
        <v>80</v>
      </c>
      <c r="I101" s="2">
        <v>17.510000000000002</v>
      </c>
      <c r="J101" s="1" t="s">
        <v>352</v>
      </c>
      <c r="K101" s="1" t="s">
        <v>581</v>
      </c>
      <c r="L101" s="1" t="s">
        <v>582</v>
      </c>
      <c r="M101" s="1" t="s">
        <v>81</v>
      </c>
      <c r="N101" s="1" t="s">
        <v>27</v>
      </c>
      <c r="O101" s="1" t="s">
        <v>27</v>
      </c>
      <c r="P101" s="1" t="s">
        <v>27</v>
      </c>
      <c r="Q101" s="1" t="s">
        <v>27</v>
      </c>
      <c r="R101" s="45">
        <v>1.7999999999999901E-2</v>
      </c>
      <c r="S101" s="1" t="s">
        <v>30</v>
      </c>
      <c r="T101" s="1">
        <v>0.51400000000000001</v>
      </c>
      <c r="U101" s="1" t="s">
        <v>60</v>
      </c>
      <c r="V101" s="1">
        <v>0.9</v>
      </c>
      <c r="W101" s="1" t="s">
        <v>31</v>
      </c>
      <c r="X101" s="1">
        <v>28.6</v>
      </c>
      <c r="Y101" s="1" t="s">
        <v>317</v>
      </c>
    </row>
    <row r="102" spans="1:25" x14ac:dyDescent="0.25">
      <c r="A102" t="s">
        <v>192</v>
      </c>
      <c r="B102" s="1" t="s">
        <v>115</v>
      </c>
      <c r="C102" s="1">
        <v>103371931</v>
      </c>
      <c r="D102" s="1">
        <v>103371931</v>
      </c>
      <c r="E102" s="1" t="s">
        <v>21</v>
      </c>
      <c r="F102" s="1" t="s">
        <v>34</v>
      </c>
      <c r="G102" s="1" t="s">
        <v>25</v>
      </c>
      <c r="H102" s="1" t="s">
        <v>116</v>
      </c>
      <c r="I102" s="26">
        <v>4.5900000000000007</v>
      </c>
      <c r="J102" t="s">
        <v>387</v>
      </c>
      <c r="K102" s="1" t="s">
        <v>583</v>
      </c>
      <c r="L102" s="1" t="s">
        <v>584</v>
      </c>
      <c r="M102" s="1" t="s">
        <v>117</v>
      </c>
      <c r="N102" s="1" t="s">
        <v>27</v>
      </c>
      <c r="O102" s="1" t="s">
        <v>27</v>
      </c>
      <c r="P102" s="1" t="s">
        <v>201</v>
      </c>
      <c r="Q102" s="1" t="s">
        <v>48</v>
      </c>
      <c r="R102" s="45">
        <v>8.9999999999999906E-3</v>
      </c>
      <c r="S102" s="1" t="s">
        <v>30</v>
      </c>
      <c r="T102" s="1">
        <v>0.998</v>
      </c>
      <c r="U102" s="1" t="s">
        <v>30</v>
      </c>
      <c r="V102" s="1">
        <v>1.355</v>
      </c>
      <c r="W102" s="1" t="s">
        <v>31</v>
      </c>
      <c r="X102" s="1">
        <v>14.83</v>
      </c>
      <c r="Y102" s="1" t="s">
        <v>316</v>
      </c>
    </row>
    <row r="103" spans="1:25" x14ac:dyDescent="0.25">
      <c r="A103" t="s">
        <v>192</v>
      </c>
      <c r="B103" s="1" t="s">
        <v>33</v>
      </c>
      <c r="C103" s="1">
        <v>7577094</v>
      </c>
      <c r="D103" s="1">
        <v>7577094</v>
      </c>
      <c r="E103" s="1" t="s">
        <v>21</v>
      </c>
      <c r="F103" s="1" t="s">
        <v>34</v>
      </c>
      <c r="G103" s="1" t="s">
        <v>25</v>
      </c>
      <c r="H103" s="1" t="s">
        <v>35</v>
      </c>
      <c r="I103" s="2">
        <v>19.239999999999998</v>
      </c>
      <c r="J103" t="s">
        <v>386</v>
      </c>
      <c r="K103" s="1" t="s">
        <v>585</v>
      </c>
      <c r="L103" s="1" t="s">
        <v>586</v>
      </c>
      <c r="M103" s="1" t="s">
        <v>37</v>
      </c>
      <c r="N103" s="45">
        <v>1.66E-5</v>
      </c>
      <c r="O103" s="45">
        <v>4.0600000000000001E-6</v>
      </c>
      <c r="P103" s="1" t="s">
        <v>202</v>
      </c>
      <c r="Q103" s="1" t="s">
        <v>164</v>
      </c>
      <c r="R103" s="45">
        <v>2E-3</v>
      </c>
      <c r="S103" s="1" t="s">
        <v>30</v>
      </c>
      <c r="T103" s="1">
        <v>1</v>
      </c>
      <c r="U103" s="1" t="s">
        <v>30</v>
      </c>
      <c r="V103" s="1">
        <v>3.145</v>
      </c>
      <c r="W103" s="1" t="s">
        <v>40</v>
      </c>
      <c r="X103" s="1">
        <v>33</v>
      </c>
      <c r="Y103" s="1" t="s">
        <v>316</v>
      </c>
    </row>
    <row r="104" spans="1:25" x14ac:dyDescent="0.25">
      <c r="A104" t="s">
        <v>192</v>
      </c>
      <c r="B104" s="1" t="s">
        <v>33</v>
      </c>
      <c r="C104" s="1">
        <v>7578263</v>
      </c>
      <c r="D104" s="1">
        <v>7578263</v>
      </c>
      <c r="E104" s="1" t="s">
        <v>21</v>
      </c>
      <c r="F104" s="1" t="s">
        <v>34</v>
      </c>
      <c r="G104" s="1" t="s">
        <v>36</v>
      </c>
      <c r="H104" s="1" t="s">
        <v>35</v>
      </c>
      <c r="I104" s="2">
        <v>20.39</v>
      </c>
      <c r="J104" t="s">
        <v>386</v>
      </c>
      <c r="K104" s="1" t="s">
        <v>587</v>
      </c>
      <c r="L104" s="1" t="s">
        <v>588</v>
      </c>
      <c r="M104" s="1" t="s">
        <v>37</v>
      </c>
      <c r="N104" s="45">
        <v>8.2400000000000007E-6</v>
      </c>
      <c r="O104" s="45">
        <v>4.0600000000000001E-6</v>
      </c>
      <c r="P104" s="1" t="s">
        <v>203</v>
      </c>
      <c r="Q104" s="1" t="s">
        <v>39</v>
      </c>
      <c r="R104" s="1" t="s">
        <v>27</v>
      </c>
      <c r="S104" s="1" t="s">
        <v>27</v>
      </c>
      <c r="T104" s="1" t="s">
        <v>27</v>
      </c>
      <c r="U104" s="1" t="s">
        <v>27</v>
      </c>
      <c r="V104" s="1" t="s">
        <v>27</v>
      </c>
      <c r="W104" s="1" t="s">
        <v>27</v>
      </c>
      <c r="X104" s="1">
        <v>36</v>
      </c>
      <c r="Y104" s="1" t="s">
        <v>316</v>
      </c>
    </row>
    <row r="105" spans="1:25" x14ac:dyDescent="0.25">
      <c r="A105" t="s">
        <v>192</v>
      </c>
      <c r="B105" s="1" t="s">
        <v>124</v>
      </c>
      <c r="C105" s="1">
        <v>41572392</v>
      </c>
      <c r="D105" s="1">
        <v>41572392</v>
      </c>
      <c r="E105" s="1" t="s">
        <v>28</v>
      </c>
      <c r="F105" s="1" t="s">
        <v>22</v>
      </c>
      <c r="G105" s="1" t="s">
        <v>25</v>
      </c>
      <c r="H105" s="1" t="s">
        <v>152</v>
      </c>
      <c r="I105" s="2">
        <v>25.83</v>
      </c>
      <c r="J105" s="1" t="s">
        <v>339</v>
      </c>
      <c r="K105" s="1" t="s">
        <v>589</v>
      </c>
      <c r="L105" s="1" t="s">
        <v>590</v>
      </c>
      <c r="M105" s="1" t="s">
        <v>153</v>
      </c>
      <c r="N105" s="1" t="s">
        <v>27</v>
      </c>
      <c r="O105" s="1" t="s">
        <v>27</v>
      </c>
      <c r="P105" s="1" t="s">
        <v>27</v>
      </c>
      <c r="Q105" s="1" t="s">
        <v>27</v>
      </c>
      <c r="R105" s="45">
        <v>1E-3</v>
      </c>
      <c r="S105" s="1" t="s">
        <v>30</v>
      </c>
      <c r="T105" s="1">
        <v>0.99299999999999899</v>
      </c>
      <c r="U105" s="1" t="s">
        <v>30</v>
      </c>
      <c r="V105" s="1">
        <v>3.7</v>
      </c>
      <c r="W105" s="1" t="s">
        <v>130</v>
      </c>
      <c r="X105" s="1">
        <v>27.1</v>
      </c>
      <c r="Y105" s="1" t="s">
        <v>316</v>
      </c>
    </row>
    <row r="106" spans="1:25" x14ac:dyDescent="0.25">
      <c r="A106" t="s">
        <v>204</v>
      </c>
      <c r="B106" s="1" t="s">
        <v>75</v>
      </c>
      <c r="C106" s="1">
        <v>152012241</v>
      </c>
      <c r="D106" s="1">
        <v>152012241</v>
      </c>
      <c r="E106" s="1" t="s">
        <v>28</v>
      </c>
      <c r="F106" s="1" t="s">
        <v>22</v>
      </c>
      <c r="G106" s="1" t="s">
        <v>25</v>
      </c>
      <c r="H106" s="1" t="s">
        <v>107</v>
      </c>
      <c r="I106" s="2">
        <v>44.22</v>
      </c>
      <c r="J106" s="1" t="s">
        <v>347</v>
      </c>
      <c r="K106" s="1" t="s">
        <v>591</v>
      </c>
      <c r="L106" s="1" t="s">
        <v>592</v>
      </c>
      <c r="M106" s="1" t="s">
        <v>108</v>
      </c>
      <c r="N106" s="45">
        <v>8.2400000000000007E-6</v>
      </c>
      <c r="O106" s="45">
        <v>1.63E-5</v>
      </c>
      <c r="P106" s="1" t="s">
        <v>27</v>
      </c>
      <c r="Q106" s="1" t="s">
        <v>27</v>
      </c>
      <c r="R106" s="1">
        <v>0.26500000000000001</v>
      </c>
      <c r="S106" s="1" t="s">
        <v>28</v>
      </c>
      <c r="T106" s="45">
        <v>1.4999999999999901E-2</v>
      </c>
      <c r="U106" s="1" t="s">
        <v>29</v>
      </c>
      <c r="V106" s="1">
        <v>0.29499999999999899</v>
      </c>
      <c r="W106" s="1" t="s">
        <v>32</v>
      </c>
      <c r="X106" s="1">
        <v>8.7609999999999904</v>
      </c>
      <c r="Y106" s="1" t="s">
        <v>317</v>
      </c>
    </row>
    <row r="107" spans="1:25" x14ac:dyDescent="0.25">
      <c r="A107" t="s">
        <v>204</v>
      </c>
      <c r="B107" s="1" t="s">
        <v>96</v>
      </c>
      <c r="C107" s="1">
        <v>108141998</v>
      </c>
      <c r="D107" s="1">
        <v>108141998</v>
      </c>
      <c r="E107" s="1" t="s">
        <v>21</v>
      </c>
      <c r="F107" s="1" t="s">
        <v>34</v>
      </c>
      <c r="G107" s="1" t="s">
        <v>25</v>
      </c>
      <c r="H107" s="1" t="s">
        <v>144</v>
      </c>
      <c r="I107" s="27">
        <v>3.51</v>
      </c>
      <c r="J107" s="1" t="s">
        <v>321</v>
      </c>
      <c r="K107" s="1" t="s">
        <v>593</v>
      </c>
      <c r="L107" s="1" t="s">
        <v>594</v>
      </c>
      <c r="M107" s="1" t="s">
        <v>145</v>
      </c>
      <c r="N107" s="45">
        <v>2.48E-5</v>
      </c>
      <c r="O107" s="45">
        <v>2.8500000000000002E-5</v>
      </c>
      <c r="P107" s="1" t="s">
        <v>27</v>
      </c>
      <c r="Q107" s="1" t="s">
        <v>27</v>
      </c>
      <c r="R107" s="45">
        <v>2.3E-2</v>
      </c>
      <c r="S107" s="1" t="s">
        <v>30</v>
      </c>
      <c r="T107" s="1">
        <v>0.108</v>
      </c>
      <c r="U107" s="1" t="s">
        <v>29</v>
      </c>
      <c r="V107" s="1">
        <v>2.48</v>
      </c>
      <c r="W107" s="1" t="s">
        <v>40</v>
      </c>
      <c r="X107" s="1">
        <v>23.2</v>
      </c>
      <c r="Y107" s="1" t="s">
        <v>316</v>
      </c>
    </row>
    <row r="108" spans="1:25" x14ac:dyDescent="0.25">
      <c r="A108" t="s">
        <v>204</v>
      </c>
      <c r="B108" s="1" t="s">
        <v>111</v>
      </c>
      <c r="C108" s="1">
        <v>25378643</v>
      </c>
      <c r="D108" s="1">
        <v>25378643</v>
      </c>
      <c r="E108" s="1" t="s">
        <v>22</v>
      </c>
      <c r="F108" s="1" t="s">
        <v>28</v>
      </c>
      <c r="G108" s="1" t="s">
        <v>25</v>
      </c>
      <c r="H108" s="1" t="s">
        <v>112</v>
      </c>
      <c r="I108" s="2">
        <v>15.76</v>
      </c>
      <c r="J108" s="1" t="s">
        <v>349</v>
      </c>
      <c r="K108" s="1" t="s">
        <v>595</v>
      </c>
      <c r="L108" s="1" t="s">
        <v>596</v>
      </c>
      <c r="M108" s="1" t="s">
        <v>113</v>
      </c>
      <c r="N108" s="1" t="s">
        <v>27</v>
      </c>
      <c r="O108" s="1" t="s">
        <v>27</v>
      </c>
      <c r="P108" s="1" t="s">
        <v>27</v>
      </c>
      <c r="Q108" s="1" t="s">
        <v>27</v>
      </c>
      <c r="R108" s="1">
        <v>0</v>
      </c>
      <c r="S108" s="1" t="s">
        <v>30</v>
      </c>
      <c r="T108" s="1">
        <v>1</v>
      </c>
      <c r="U108" s="1" t="s">
        <v>30</v>
      </c>
      <c r="V108" s="1">
        <v>4.6900000000000004</v>
      </c>
      <c r="W108" s="1" t="s">
        <v>130</v>
      </c>
      <c r="X108" s="1">
        <v>33</v>
      </c>
      <c r="Y108" s="1" t="s">
        <v>316</v>
      </c>
    </row>
    <row r="109" spans="1:25" x14ac:dyDescent="0.25">
      <c r="A109" t="s">
        <v>204</v>
      </c>
      <c r="B109" s="1" t="s">
        <v>118</v>
      </c>
      <c r="C109" s="1">
        <v>11349092</v>
      </c>
      <c r="D109" s="1">
        <v>11349092</v>
      </c>
      <c r="E109" s="1" t="s">
        <v>22</v>
      </c>
      <c r="F109" s="1" t="s">
        <v>21</v>
      </c>
      <c r="G109" s="1" t="s">
        <v>25</v>
      </c>
      <c r="H109" s="1" t="s">
        <v>119</v>
      </c>
      <c r="I109" s="2">
        <v>15.709999999999999</v>
      </c>
      <c r="J109" s="1" t="s">
        <v>370</v>
      </c>
      <c r="K109" s="1" t="s">
        <v>597</v>
      </c>
      <c r="L109" s="1" t="s">
        <v>598</v>
      </c>
      <c r="M109" s="1" t="s">
        <v>120</v>
      </c>
      <c r="N109" s="1" t="s">
        <v>27</v>
      </c>
      <c r="O109" s="1" t="s">
        <v>27</v>
      </c>
      <c r="P109" s="1" t="s">
        <v>27</v>
      </c>
      <c r="Q109" s="1" t="s">
        <v>27</v>
      </c>
      <c r="R109" s="45">
        <v>6.4000000000000001E-2</v>
      </c>
      <c r="S109" s="1" t="s">
        <v>28</v>
      </c>
      <c r="T109" s="1">
        <v>0.98799999999999899</v>
      </c>
      <c r="U109" s="1" t="s">
        <v>30</v>
      </c>
      <c r="V109" s="1">
        <v>2.585</v>
      </c>
      <c r="W109" s="1" t="s">
        <v>40</v>
      </c>
      <c r="X109" s="1">
        <v>28.9</v>
      </c>
      <c r="Y109" s="1" t="s">
        <v>316</v>
      </c>
    </row>
    <row r="110" spans="1:25" x14ac:dyDescent="0.25">
      <c r="A110" t="s">
        <v>204</v>
      </c>
      <c r="B110" s="1" t="s">
        <v>33</v>
      </c>
      <c r="C110" s="1">
        <v>40475068</v>
      </c>
      <c r="D110" s="1">
        <v>40475068</v>
      </c>
      <c r="E110" s="1" t="s">
        <v>21</v>
      </c>
      <c r="F110" s="1" t="s">
        <v>28</v>
      </c>
      <c r="G110" s="1" t="s">
        <v>25</v>
      </c>
      <c r="H110" s="1" t="s">
        <v>90</v>
      </c>
      <c r="I110" s="2">
        <v>44.66</v>
      </c>
      <c r="J110" t="s">
        <v>376</v>
      </c>
      <c r="K110" s="1" t="s">
        <v>599</v>
      </c>
      <c r="L110" s="1" t="s">
        <v>600</v>
      </c>
      <c r="M110" s="1" t="s">
        <v>91</v>
      </c>
      <c r="N110" s="1" t="s">
        <v>27</v>
      </c>
      <c r="O110" s="1" t="s">
        <v>27</v>
      </c>
      <c r="P110" s="1" t="s">
        <v>205</v>
      </c>
      <c r="Q110" s="1" t="s">
        <v>48</v>
      </c>
      <c r="R110" s="45">
        <v>6.2E-2</v>
      </c>
      <c r="S110" s="1" t="s">
        <v>28</v>
      </c>
      <c r="T110" s="1">
        <v>1</v>
      </c>
      <c r="U110" s="1" t="s">
        <v>30</v>
      </c>
      <c r="V110" s="1">
        <v>2.7450000000000001</v>
      </c>
      <c r="W110" s="1" t="s">
        <v>40</v>
      </c>
      <c r="X110" s="1">
        <v>25.8</v>
      </c>
      <c r="Y110" s="1" t="s">
        <v>316</v>
      </c>
    </row>
    <row r="111" spans="1:25" x14ac:dyDescent="0.25">
      <c r="A111" t="s">
        <v>206</v>
      </c>
      <c r="B111" s="1" t="s">
        <v>44</v>
      </c>
      <c r="C111" s="1">
        <v>115256528</v>
      </c>
      <c r="D111" s="1">
        <v>115256528</v>
      </c>
      <c r="E111" s="1" t="s">
        <v>28</v>
      </c>
      <c r="F111" s="1" t="s">
        <v>34</v>
      </c>
      <c r="G111" s="1" t="s">
        <v>25</v>
      </c>
      <c r="H111" s="1" t="s">
        <v>45</v>
      </c>
      <c r="I111" s="2">
        <v>50</v>
      </c>
      <c r="J111" s="1" t="s">
        <v>358</v>
      </c>
      <c r="K111" s="1" t="s">
        <v>518</v>
      </c>
      <c r="L111" s="1" t="s">
        <v>519</v>
      </c>
      <c r="M111" s="1" t="s">
        <v>46</v>
      </c>
      <c r="N111" s="1" t="s">
        <v>27</v>
      </c>
      <c r="O111" s="1" t="s">
        <v>27</v>
      </c>
      <c r="P111" s="1" t="s">
        <v>173</v>
      </c>
      <c r="Q111" s="1" t="s">
        <v>48</v>
      </c>
      <c r="R111" s="45">
        <v>7.0000000000000001E-3</v>
      </c>
      <c r="S111" s="1" t="s">
        <v>30</v>
      </c>
      <c r="T111" s="1">
        <v>0.29399999999999898</v>
      </c>
      <c r="U111" s="1" t="s">
        <v>29</v>
      </c>
      <c r="V111" s="1">
        <v>3.3050000000000002</v>
      </c>
      <c r="W111" s="1" t="s">
        <v>40</v>
      </c>
      <c r="X111" s="1">
        <v>25.7</v>
      </c>
      <c r="Y111" s="1" t="s">
        <v>316</v>
      </c>
    </row>
    <row r="112" spans="1:25" x14ac:dyDescent="0.25">
      <c r="A112" t="s">
        <v>206</v>
      </c>
      <c r="B112" s="1" t="s">
        <v>69</v>
      </c>
      <c r="C112" s="1">
        <v>106157736</v>
      </c>
      <c r="D112" s="1">
        <v>106157736</v>
      </c>
      <c r="E112" s="1" t="s">
        <v>147</v>
      </c>
      <c r="F112" s="1" t="s">
        <v>34</v>
      </c>
      <c r="G112" s="1" t="s">
        <v>160</v>
      </c>
      <c r="H112" s="1" t="s">
        <v>70</v>
      </c>
      <c r="I112" s="2">
        <v>28.139999999999997</v>
      </c>
      <c r="J112" t="s">
        <v>381</v>
      </c>
      <c r="K112" s="1" t="s">
        <v>601</v>
      </c>
      <c r="L112" s="1" t="s">
        <v>602</v>
      </c>
      <c r="M112" s="1" t="s">
        <v>71</v>
      </c>
      <c r="N112" s="1" t="s">
        <v>27</v>
      </c>
      <c r="O112" s="1" t="s">
        <v>27</v>
      </c>
      <c r="P112" s="1" t="s">
        <v>27</v>
      </c>
      <c r="Q112" s="1" t="s">
        <v>27</v>
      </c>
      <c r="R112" s="1" t="s">
        <v>27</v>
      </c>
      <c r="S112" s="1" t="s">
        <v>27</v>
      </c>
      <c r="T112" s="1" t="s">
        <v>27</v>
      </c>
      <c r="U112" s="1" t="s">
        <v>27</v>
      </c>
      <c r="V112" s="1" t="s">
        <v>27</v>
      </c>
      <c r="W112" s="1" t="s">
        <v>27</v>
      </c>
      <c r="X112" s="1" t="s">
        <v>27</v>
      </c>
      <c r="Y112" s="1" t="s">
        <v>316</v>
      </c>
    </row>
    <row r="113" spans="1:25" x14ac:dyDescent="0.25">
      <c r="A113" t="s">
        <v>206</v>
      </c>
      <c r="B113" s="1" t="s">
        <v>69</v>
      </c>
      <c r="C113" s="1">
        <v>106197163</v>
      </c>
      <c r="D113" s="1">
        <v>106197166</v>
      </c>
      <c r="E113" s="1" t="s">
        <v>207</v>
      </c>
      <c r="F113" s="1" t="s">
        <v>147</v>
      </c>
      <c r="G113" s="1" t="s">
        <v>148</v>
      </c>
      <c r="H113" s="1" t="s">
        <v>70</v>
      </c>
      <c r="I113" s="2">
        <v>21.67</v>
      </c>
      <c r="J113" t="s">
        <v>381</v>
      </c>
      <c r="K113" s="1" t="s">
        <v>603</v>
      </c>
      <c r="L113" s="1" t="s">
        <v>604</v>
      </c>
      <c r="M113" s="1" t="s">
        <v>71</v>
      </c>
      <c r="N113" s="1" t="s">
        <v>27</v>
      </c>
      <c r="O113" s="1" t="s">
        <v>27</v>
      </c>
      <c r="P113" s="1" t="s">
        <v>27</v>
      </c>
      <c r="Q113" s="1" t="s">
        <v>27</v>
      </c>
      <c r="R113" s="1" t="s">
        <v>27</v>
      </c>
      <c r="S113" s="1" t="s">
        <v>27</v>
      </c>
      <c r="T113" s="1" t="s">
        <v>27</v>
      </c>
      <c r="U113" s="1" t="s">
        <v>27</v>
      </c>
      <c r="V113" s="1" t="s">
        <v>27</v>
      </c>
      <c r="W113" s="1" t="s">
        <v>27</v>
      </c>
      <c r="X113" s="1" t="s">
        <v>27</v>
      </c>
      <c r="Y113" s="1" t="s">
        <v>316</v>
      </c>
    </row>
    <row r="114" spans="1:25" x14ac:dyDescent="0.25">
      <c r="A114" t="s">
        <v>206</v>
      </c>
      <c r="B114" s="1" t="s">
        <v>49</v>
      </c>
      <c r="C114" s="1">
        <v>67589651</v>
      </c>
      <c r="D114" s="1">
        <v>67589651</v>
      </c>
      <c r="E114" s="1" t="s">
        <v>22</v>
      </c>
      <c r="F114" s="1" t="s">
        <v>28</v>
      </c>
      <c r="G114" s="1" t="s">
        <v>25</v>
      </c>
      <c r="H114" s="1" t="s">
        <v>193</v>
      </c>
      <c r="I114" s="2">
        <v>26.400000000000002</v>
      </c>
      <c r="J114" s="1" t="s">
        <v>360</v>
      </c>
      <c r="K114" s="1" t="s">
        <v>605</v>
      </c>
      <c r="L114" s="1" t="s">
        <v>606</v>
      </c>
      <c r="M114" s="1" t="s">
        <v>194</v>
      </c>
      <c r="N114" s="1" t="s">
        <v>27</v>
      </c>
      <c r="O114" s="1" t="s">
        <v>27</v>
      </c>
      <c r="P114" s="1" t="s">
        <v>27</v>
      </c>
      <c r="Q114" s="1" t="s">
        <v>27</v>
      </c>
      <c r="R114" s="1">
        <v>0</v>
      </c>
      <c r="S114" s="1" t="s">
        <v>30</v>
      </c>
      <c r="T114" s="1">
        <v>1</v>
      </c>
      <c r="U114" s="1" t="s">
        <v>30</v>
      </c>
      <c r="V114" s="1">
        <v>1.9350000000000001</v>
      </c>
      <c r="W114" s="1" t="s">
        <v>31</v>
      </c>
      <c r="X114" s="1">
        <v>35</v>
      </c>
      <c r="Y114" s="1" t="s">
        <v>317</v>
      </c>
    </row>
    <row r="115" spans="1:25" x14ac:dyDescent="0.25">
      <c r="A115" t="s">
        <v>206</v>
      </c>
      <c r="B115" s="1" t="s">
        <v>49</v>
      </c>
      <c r="C115" s="1">
        <v>150416451</v>
      </c>
      <c r="D115" s="1">
        <v>150416451</v>
      </c>
      <c r="E115" s="1" t="s">
        <v>21</v>
      </c>
      <c r="F115" s="1" t="s">
        <v>34</v>
      </c>
      <c r="G115" s="1" t="s">
        <v>25</v>
      </c>
      <c r="H115" s="1" t="s">
        <v>208</v>
      </c>
      <c r="I115" s="2">
        <v>23.65</v>
      </c>
      <c r="J115" t="s">
        <v>385</v>
      </c>
      <c r="K115" s="1" t="s">
        <v>607</v>
      </c>
      <c r="L115" s="1" t="s">
        <v>608</v>
      </c>
      <c r="M115" s="1" t="s">
        <v>209</v>
      </c>
      <c r="N115" s="45">
        <v>2.4899999999999901E-5</v>
      </c>
      <c r="O115" s="45">
        <v>1.6399999999999901E-5</v>
      </c>
      <c r="P115" s="1" t="s">
        <v>27</v>
      </c>
      <c r="Q115" s="1" t="s">
        <v>27</v>
      </c>
      <c r="R115" s="1">
        <v>0.02</v>
      </c>
      <c r="S115" s="1" t="s">
        <v>30</v>
      </c>
      <c r="T115" s="45">
        <v>1E-3</v>
      </c>
      <c r="U115" s="1" t="s">
        <v>29</v>
      </c>
      <c r="V115" s="1">
        <v>-0.23499999999999899</v>
      </c>
      <c r="W115" s="1" t="s">
        <v>32</v>
      </c>
      <c r="X115" s="1">
        <v>21.5</v>
      </c>
      <c r="Y115" s="1" t="s">
        <v>317</v>
      </c>
    </row>
    <row r="116" spans="1:25" x14ac:dyDescent="0.25">
      <c r="A116" t="s">
        <v>206</v>
      </c>
      <c r="B116" s="1" t="s">
        <v>20</v>
      </c>
      <c r="C116" s="1">
        <v>26157154</v>
      </c>
      <c r="D116" s="1">
        <v>26157154</v>
      </c>
      <c r="E116" s="1" t="s">
        <v>22</v>
      </c>
      <c r="F116" s="1" t="s">
        <v>21</v>
      </c>
      <c r="G116" s="1" t="s">
        <v>25</v>
      </c>
      <c r="H116" s="1" t="s">
        <v>73</v>
      </c>
      <c r="I116" s="2">
        <v>25</v>
      </c>
      <c r="J116" s="1" t="s">
        <v>344</v>
      </c>
      <c r="K116" s="1" t="s">
        <v>609</v>
      </c>
      <c r="L116" s="1" t="s">
        <v>610</v>
      </c>
      <c r="M116" s="1" t="s">
        <v>26</v>
      </c>
      <c r="N116" s="45">
        <v>9.3899999999999897E-6</v>
      </c>
      <c r="O116" s="45">
        <v>1.2500000000000001E-5</v>
      </c>
      <c r="P116" s="1" t="s">
        <v>27</v>
      </c>
      <c r="Q116" s="1" t="s">
        <v>27</v>
      </c>
      <c r="R116" s="45">
        <v>5.7000000000000002E-2</v>
      </c>
      <c r="S116" s="1" t="s">
        <v>28</v>
      </c>
      <c r="T116" s="1">
        <v>0.9</v>
      </c>
      <c r="U116" s="1" t="s">
        <v>60</v>
      </c>
      <c r="V116" s="1">
        <v>1.83</v>
      </c>
      <c r="W116" s="1" t="s">
        <v>31</v>
      </c>
      <c r="X116" s="1">
        <v>22.2</v>
      </c>
      <c r="Y116" s="1" t="s">
        <v>317</v>
      </c>
    </row>
    <row r="117" spans="1:25" x14ac:dyDescent="0.25">
      <c r="A117" t="s">
        <v>206</v>
      </c>
      <c r="B117" s="1" t="s">
        <v>20</v>
      </c>
      <c r="C117" s="1">
        <v>26235140</v>
      </c>
      <c r="D117" s="1">
        <v>26235140</v>
      </c>
      <c r="E117" s="1" t="s">
        <v>22</v>
      </c>
      <c r="F117" s="1" t="s">
        <v>21</v>
      </c>
      <c r="G117" s="1" t="s">
        <v>25</v>
      </c>
      <c r="H117" s="1" t="s">
        <v>24</v>
      </c>
      <c r="I117" s="2">
        <v>24.89</v>
      </c>
      <c r="J117" s="1" t="s">
        <v>343</v>
      </c>
      <c r="K117" s="1" t="s">
        <v>611</v>
      </c>
      <c r="L117" s="1" t="s">
        <v>612</v>
      </c>
      <c r="M117" s="1" t="s">
        <v>26</v>
      </c>
      <c r="N117" s="1" t="s">
        <v>27</v>
      </c>
      <c r="O117" s="1" t="s">
        <v>27</v>
      </c>
      <c r="P117" s="1" t="s">
        <v>27</v>
      </c>
      <c r="Q117" s="1" t="s">
        <v>27</v>
      </c>
      <c r="R117" s="45">
        <v>1E-3</v>
      </c>
      <c r="S117" s="1" t="s">
        <v>30</v>
      </c>
      <c r="T117" s="45">
        <v>3.0000000000000001E-3</v>
      </c>
      <c r="U117" s="1" t="s">
        <v>29</v>
      </c>
      <c r="V117" s="1">
        <v>1.59</v>
      </c>
      <c r="W117" s="1" t="s">
        <v>31</v>
      </c>
      <c r="X117" s="1">
        <v>21.6</v>
      </c>
      <c r="Y117" s="1" t="s">
        <v>317</v>
      </c>
    </row>
    <row r="118" spans="1:25" x14ac:dyDescent="0.25">
      <c r="A118" t="s">
        <v>206</v>
      </c>
      <c r="B118" s="1" t="s">
        <v>20</v>
      </c>
      <c r="C118" s="1">
        <v>134495164</v>
      </c>
      <c r="D118" s="1">
        <v>134495164</v>
      </c>
      <c r="E118" s="1" t="s">
        <v>22</v>
      </c>
      <c r="F118" s="1" t="s">
        <v>21</v>
      </c>
      <c r="G118" s="1" t="s">
        <v>25</v>
      </c>
      <c r="H118" s="1" t="s">
        <v>210</v>
      </c>
      <c r="I118" s="2">
        <v>27.87</v>
      </c>
      <c r="J118" s="1" t="s">
        <v>369</v>
      </c>
      <c r="K118" s="1" t="s">
        <v>613</v>
      </c>
      <c r="L118" s="1" t="s">
        <v>614</v>
      </c>
      <c r="M118" s="1" t="s">
        <v>211</v>
      </c>
      <c r="N118" s="1" t="s">
        <v>27</v>
      </c>
      <c r="O118" s="1" t="s">
        <v>27</v>
      </c>
      <c r="P118" s="1" t="s">
        <v>27</v>
      </c>
      <c r="Q118" s="1" t="s">
        <v>27</v>
      </c>
      <c r="R118" s="1">
        <v>0.123</v>
      </c>
      <c r="S118" s="1" t="s">
        <v>28</v>
      </c>
      <c r="T118" s="45">
        <v>1E-3</v>
      </c>
      <c r="U118" s="1" t="s">
        <v>29</v>
      </c>
      <c r="V118" s="1">
        <v>1.155</v>
      </c>
      <c r="W118" s="1" t="s">
        <v>31</v>
      </c>
      <c r="X118" s="1">
        <v>22</v>
      </c>
      <c r="Y118" s="1" t="s">
        <v>317</v>
      </c>
    </row>
    <row r="119" spans="1:25" x14ac:dyDescent="0.25">
      <c r="A119" t="s">
        <v>206</v>
      </c>
      <c r="B119" s="1" t="s">
        <v>20</v>
      </c>
      <c r="C119" s="1">
        <v>134495658</v>
      </c>
      <c r="D119" s="1">
        <v>134495658</v>
      </c>
      <c r="E119" s="1" t="s">
        <v>21</v>
      </c>
      <c r="F119" s="1" t="s">
        <v>22</v>
      </c>
      <c r="G119" s="1" t="s">
        <v>25</v>
      </c>
      <c r="H119" s="1" t="s">
        <v>210</v>
      </c>
      <c r="I119" s="2">
        <v>24.62</v>
      </c>
      <c r="J119" s="1" t="s">
        <v>369</v>
      </c>
      <c r="K119" s="1" t="s">
        <v>615</v>
      </c>
      <c r="L119" s="1" t="s">
        <v>616</v>
      </c>
      <c r="M119" s="1" t="s">
        <v>211</v>
      </c>
      <c r="N119" s="1" t="s">
        <v>27</v>
      </c>
      <c r="O119" s="1" t="s">
        <v>27</v>
      </c>
      <c r="P119" s="1" t="s">
        <v>27</v>
      </c>
      <c r="Q119" s="1" t="s">
        <v>27</v>
      </c>
      <c r="R119" s="1">
        <v>0.11</v>
      </c>
      <c r="S119" s="1" t="s">
        <v>28</v>
      </c>
      <c r="T119" s="1">
        <v>0.13</v>
      </c>
      <c r="U119" s="1" t="s">
        <v>29</v>
      </c>
      <c r="V119" s="1">
        <v>2.08</v>
      </c>
      <c r="W119" s="1" t="s">
        <v>40</v>
      </c>
      <c r="X119" s="1">
        <v>23.2</v>
      </c>
      <c r="Y119" s="1" t="s">
        <v>316</v>
      </c>
    </row>
    <row r="120" spans="1:25" x14ac:dyDescent="0.25">
      <c r="A120" t="s">
        <v>206</v>
      </c>
      <c r="B120" s="1" t="s">
        <v>20</v>
      </c>
      <c r="C120" s="1">
        <v>134495713</v>
      </c>
      <c r="D120" s="1">
        <v>134495713</v>
      </c>
      <c r="E120" s="1" t="s">
        <v>21</v>
      </c>
      <c r="F120" s="1" t="s">
        <v>34</v>
      </c>
      <c r="G120" s="1" t="s">
        <v>36</v>
      </c>
      <c r="H120" s="1" t="s">
        <v>210</v>
      </c>
      <c r="I120" s="2">
        <v>27.560000000000002</v>
      </c>
      <c r="J120" s="1" t="s">
        <v>369</v>
      </c>
      <c r="K120" s="1" t="s">
        <v>617</v>
      </c>
      <c r="L120" s="1" t="s">
        <v>618</v>
      </c>
      <c r="M120" s="1" t="s">
        <v>211</v>
      </c>
      <c r="N120" s="45">
        <v>1.6500000000000001E-5</v>
      </c>
      <c r="O120" s="45">
        <v>4.0600000000000001E-6</v>
      </c>
      <c r="P120" s="1" t="s">
        <v>27</v>
      </c>
      <c r="Q120" s="1" t="s">
        <v>27</v>
      </c>
      <c r="R120" s="1" t="s">
        <v>27</v>
      </c>
      <c r="S120" s="1" t="s">
        <v>27</v>
      </c>
      <c r="T120" s="1" t="s">
        <v>27</v>
      </c>
      <c r="U120" s="1" t="s">
        <v>27</v>
      </c>
      <c r="V120" s="1" t="s">
        <v>27</v>
      </c>
      <c r="W120" s="1" t="s">
        <v>27</v>
      </c>
      <c r="X120" s="1">
        <v>40</v>
      </c>
      <c r="Y120" s="1" t="s">
        <v>316</v>
      </c>
    </row>
    <row r="121" spans="1:25" x14ac:dyDescent="0.25">
      <c r="A121" t="s">
        <v>206</v>
      </c>
      <c r="B121" s="1" t="s">
        <v>75</v>
      </c>
      <c r="C121" s="1">
        <v>2977614</v>
      </c>
      <c r="D121" s="1">
        <v>2977614</v>
      </c>
      <c r="E121" s="1" t="s">
        <v>28</v>
      </c>
      <c r="F121" s="1" t="s">
        <v>34</v>
      </c>
      <c r="G121" s="1" t="s">
        <v>25</v>
      </c>
      <c r="H121" s="1" t="s">
        <v>155</v>
      </c>
      <c r="I121" s="2">
        <v>27.700000000000003</v>
      </c>
      <c r="J121" s="1" t="s">
        <v>329</v>
      </c>
      <c r="K121" s="1" t="s">
        <v>619</v>
      </c>
      <c r="L121" s="1" t="s">
        <v>620</v>
      </c>
      <c r="M121" s="1" t="s">
        <v>156</v>
      </c>
      <c r="N121" s="1" t="s">
        <v>27</v>
      </c>
      <c r="O121" s="1">
        <v>0</v>
      </c>
      <c r="P121" s="1" t="s">
        <v>212</v>
      </c>
      <c r="Q121" s="1" t="s">
        <v>48</v>
      </c>
      <c r="R121" s="45">
        <v>4.0000000000000001E-3</v>
      </c>
      <c r="S121" s="1" t="s">
        <v>30</v>
      </c>
      <c r="T121" s="1">
        <v>1</v>
      </c>
      <c r="U121" s="1" t="s">
        <v>30</v>
      </c>
      <c r="V121" s="1">
        <v>3.13</v>
      </c>
      <c r="W121" s="1" t="s">
        <v>40</v>
      </c>
      <c r="X121" s="1">
        <v>32</v>
      </c>
      <c r="Y121" s="1" t="s">
        <v>316</v>
      </c>
    </row>
    <row r="122" spans="1:25" x14ac:dyDescent="0.25">
      <c r="A122" t="s">
        <v>206</v>
      </c>
      <c r="B122" s="1" t="s">
        <v>111</v>
      </c>
      <c r="C122" s="1">
        <v>49426832</v>
      </c>
      <c r="D122" s="1">
        <v>49426832</v>
      </c>
      <c r="E122" s="1" t="s">
        <v>21</v>
      </c>
      <c r="F122" s="1" t="s">
        <v>34</v>
      </c>
      <c r="G122" s="1" t="s">
        <v>36</v>
      </c>
      <c r="H122" s="1" t="s">
        <v>150</v>
      </c>
      <c r="I122" s="2">
        <v>26.810000000000002</v>
      </c>
      <c r="J122" s="1" t="s">
        <v>348</v>
      </c>
      <c r="K122" s="1" t="s">
        <v>621</v>
      </c>
      <c r="L122" s="1" t="s">
        <v>622</v>
      </c>
      <c r="M122" s="1" t="s">
        <v>151</v>
      </c>
      <c r="N122" s="1" t="s">
        <v>27</v>
      </c>
      <c r="O122" s="1" t="s">
        <v>27</v>
      </c>
      <c r="P122" s="1" t="s">
        <v>213</v>
      </c>
      <c r="Q122" s="1" t="s">
        <v>85</v>
      </c>
      <c r="R122" s="1" t="s">
        <v>27</v>
      </c>
      <c r="S122" s="1" t="s">
        <v>27</v>
      </c>
      <c r="T122" s="1" t="s">
        <v>27</v>
      </c>
      <c r="U122" s="1" t="s">
        <v>27</v>
      </c>
      <c r="V122" s="1" t="s">
        <v>27</v>
      </c>
      <c r="W122" s="1" t="s">
        <v>27</v>
      </c>
      <c r="X122" s="1">
        <v>40</v>
      </c>
      <c r="Y122" s="1" t="s">
        <v>316</v>
      </c>
    </row>
    <row r="123" spans="1:25" x14ac:dyDescent="0.25">
      <c r="A123" t="s">
        <v>206</v>
      </c>
      <c r="B123" s="1" t="s">
        <v>57</v>
      </c>
      <c r="C123" s="1">
        <v>42142146</v>
      </c>
      <c r="D123" s="1">
        <v>42142146</v>
      </c>
      <c r="E123" s="1" t="s">
        <v>28</v>
      </c>
      <c r="F123" s="1" t="s">
        <v>21</v>
      </c>
      <c r="G123" s="1" t="s">
        <v>25</v>
      </c>
      <c r="H123" s="1" t="s">
        <v>58</v>
      </c>
      <c r="I123" s="2">
        <v>32.56</v>
      </c>
      <c r="J123" s="1" t="s">
        <v>371</v>
      </c>
      <c r="K123" s="1" t="s">
        <v>623</v>
      </c>
      <c r="L123" s="1" t="s">
        <v>624</v>
      </c>
      <c r="M123" s="1" t="s">
        <v>59</v>
      </c>
      <c r="N123" s="1" t="s">
        <v>27</v>
      </c>
      <c r="O123" s="1" t="s">
        <v>27</v>
      </c>
      <c r="P123" s="1" t="s">
        <v>27</v>
      </c>
      <c r="Q123" s="1" t="s">
        <v>27</v>
      </c>
      <c r="R123" s="1">
        <v>0.90900000000000003</v>
      </c>
      <c r="S123" s="1" t="s">
        <v>28</v>
      </c>
      <c r="T123" s="1">
        <v>0.998</v>
      </c>
      <c r="U123" s="1" t="s">
        <v>30</v>
      </c>
      <c r="V123" s="1">
        <v>1.2450000000000001</v>
      </c>
      <c r="W123" s="1" t="s">
        <v>31</v>
      </c>
      <c r="X123" s="1">
        <v>19.649999999999899</v>
      </c>
      <c r="Y123" s="1" t="s">
        <v>317</v>
      </c>
    </row>
    <row r="124" spans="1:25" x14ac:dyDescent="0.25">
      <c r="A124" t="s">
        <v>206</v>
      </c>
      <c r="B124" s="1" t="s">
        <v>57</v>
      </c>
      <c r="C124" s="1">
        <v>66729163</v>
      </c>
      <c r="D124" s="1">
        <v>66729163</v>
      </c>
      <c r="E124" s="1" t="s">
        <v>22</v>
      </c>
      <c r="F124" s="1" t="s">
        <v>28</v>
      </c>
      <c r="G124" s="1" t="s">
        <v>25</v>
      </c>
      <c r="H124" s="1" t="s">
        <v>214</v>
      </c>
      <c r="I124" s="2">
        <v>20.68</v>
      </c>
      <c r="J124" s="1" t="s">
        <v>350</v>
      </c>
      <c r="K124" s="1" t="s">
        <v>625</v>
      </c>
      <c r="L124" s="1" t="s">
        <v>626</v>
      </c>
      <c r="M124" s="1" t="s">
        <v>215</v>
      </c>
      <c r="N124" s="1" t="s">
        <v>27</v>
      </c>
      <c r="O124" s="1" t="s">
        <v>27</v>
      </c>
      <c r="P124" s="1" t="s">
        <v>216</v>
      </c>
      <c r="Q124" s="1" t="s">
        <v>48</v>
      </c>
      <c r="R124" s="45">
        <v>1E-3</v>
      </c>
      <c r="S124" s="1" t="s">
        <v>30</v>
      </c>
      <c r="T124" s="1">
        <v>1</v>
      </c>
      <c r="U124" s="1" t="s">
        <v>30</v>
      </c>
      <c r="V124" s="1">
        <v>2.63499999999999</v>
      </c>
      <c r="W124" s="1" t="s">
        <v>40</v>
      </c>
      <c r="X124" s="1">
        <v>34</v>
      </c>
      <c r="Y124" s="1" t="s">
        <v>316</v>
      </c>
    </row>
    <row r="125" spans="1:25" x14ac:dyDescent="0.25">
      <c r="A125" t="s">
        <v>206</v>
      </c>
      <c r="B125" s="1" t="s">
        <v>33</v>
      </c>
      <c r="C125" s="1">
        <v>7578212</v>
      </c>
      <c r="D125" s="1">
        <v>7578212</v>
      </c>
      <c r="E125" s="1" t="s">
        <v>21</v>
      </c>
      <c r="F125" s="1" t="s">
        <v>34</v>
      </c>
      <c r="G125" s="1" t="s">
        <v>36</v>
      </c>
      <c r="H125" s="1" t="s">
        <v>35</v>
      </c>
      <c r="I125" s="2">
        <v>42.620000000000005</v>
      </c>
      <c r="J125" t="s">
        <v>386</v>
      </c>
      <c r="K125" s="1" t="s">
        <v>627</v>
      </c>
      <c r="L125" s="1" t="s">
        <v>628</v>
      </c>
      <c r="M125" s="1" t="s">
        <v>37</v>
      </c>
      <c r="N125" s="45">
        <v>8.2600000000000005E-6</v>
      </c>
      <c r="O125" s="1" t="s">
        <v>27</v>
      </c>
      <c r="P125" s="1" t="s">
        <v>217</v>
      </c>
      <c r="Q125" s="1" t="s">
        <v>39</v>
      </c>
      <c r="R125" s="1" t="s">
        <v>27</v>
      </c>
      <c r="S125" s="1" t="s">
        <v>27</v>
      </c>
      <c r="T125" s="1" t="s">
        <v>27</v>
      </c>
      <c r="U125" s="1" t="s">
        <v>27</v>
      </c>
      <c r="V125" s="1" t="s">
        <v>27</v>
      </c>
      <c r="W125" s="1" t="s">
        <v>27</v>
      </c>
      <c r="X125" s="1">
        <v>37</v>
      </c>
      <c r="Y125" s="1" t="s">
        <v>316</v>
      </c>
    </row>
    <row r="126" spans="1:25" x14ac:dyDescent="0.25">
      <c r="A126" t="s">
        <v>206</v>
      </c>
      <c r="B126" s="1" t="s">
        <v>33</v>
      </c>
      <c r="C126" s="1">
        <v>40474482</v>
      </c>
      <c r="D126" s="1">
        <v>40474482</v>
      </c>
      <c r="E126" s="1" t="s">
        <v>28</v>
      </c>
      <c r="F126" s="1" t="s">
        <v>34</v>
      </c>
      <c r="G126" s="1" t="s">
        <v>25</v>
      </c>
      <c r="H126" s="1" t="s">
        <v>90</v>
      </c>
      <c r="I126" s="2">
        <v>34.17</v>
      </c>
      <c r="J126" t="s">
        <v>376</v>
      </c>
      <c r="K126" s="1" t="s">
        <v>542</v>
      </c>
      <c r="L126" s="1" t="s">
        <v>543</v>
      </c>
      <c r="M126" s="1" t="s">
        <v>91</v>
      </c>
      <c r="N126" s="45">
        <v>1.6500000000000001E-5</v>
      </c>
      <c r="O126" s="45">
        <v>4.0600000000000001E-6</v>
      </c>
      <c r="P126" s="1" t="s">
        <v>183</v>
      </c>
      <c r="Q126" s="1" t="s">
        <v>48</v>
      </c>
      <c r="R126" s="1">
        <v>0.152</v>
      </c>
      <c r="S126" s="1" t="s">
        <v>28</v>
      </c>
      <c r="T126" s="1">
        <v>0.98199999999999898</v>
      </c>
      <c r="U126" s="1" t="s">
        <v>30</v>
      </c>
      <c r="V126" s="1">
        <v>1.2749999999999899</v>
      </c>
      <c r="W126" s="1" t="s">
        <v>31</v>
      </c>
      <c r="X126" s="1">
        <v>24.2</v>
      </c>
      <c r="Y126" s="1" t="s">
        <v>316</v>
      </c>
    </row>
    <row r="127" spans="1:25" x14ac:dyDescent="0.25">
      <c r="A127" t="s">
        <v>206</v>
      </c>
      <c r="B127" s="1" t="s">
        <v>124</v>
      </c>
      <c r="C127" s="1">
        <v>41574578</v>
      </c>
      <c r="D127" s="1">
        <v>41574578</v>
      </c>
      <c r="E127" s="1" t="s">
        <v>34</v>
      </c>
      <c r="F127" s="1" t="s">
        <v>21</v>
      </c>
      <c r="G127" s="1" t="s">
        <v>25</v>
      </c>
      <c r="H127" s="1" t="s">
        <v>152</v>
      </c>
      <c r="I127" s="2">
        <v>56.92</v>
      </c>
      <c r="J127" s="1" t="s">
        <v>339</v>
      </c>
      <c r="K127" s="1" t="s">
        <v>629</v>
      </c>
      <c r="L127" s="1" t="s">
        <v>630</v>
      </c>
      <c r="M127" s="1" t="s">
        <v>153</v>
      </c>
      <c r="N127" s="1" t="s">
        <v>27</v>
      </c>
      <c r="O127" s="45">
        <v>2.8399999999999901E-5</v>
      </c>
      <c r="P127" s="1" t="s">
        <v>27</v>
      </c>
      <c r="Q127" s="1" t="s">
        <v>27</v>
      </c>
      <c r="R127" s="45">
        <v>2E-3</v>
      </c>
      <c r="S127" s="1" t="s">
        <v>30</v>
      </c>
      <c r="T127" s="45">
        <v>6.3E-2</v>
      </c>
      <c r="U127" s="1" t="s">
        <v>29</v>
      </c>
      <c r="V127" s="1">
        <v>2.2149999999999901</v>
      </c>
      <c r="W127" s="1" t="s">
        <v>40</v>
      </c>
      <c r="X127" s="1">
        <v>19.68</v>
      </c>
      <c r="Y127" s="1" t="s">
        <v>316</v>
      </c>
    </row>
    <row r="128" spans="1:25" x14ac:dyDescent="0.25">
      <c r="A128" t="s">
        <v>206</v>
      </c>
      <c r="B128" s="1" t="s">
        <v>127</v>
      </c>
      <c r="C128" s="1">
        <v>70643023</v>
      </c>
      <c r="D128" s="1">
        <v>70643023</v>
      </c>
      <c r="E128" s="1" t="s">
        <v>28</v>
      </c>
      <c r="F128" s="1" t="s">
        <v>21</v>
      </c>
      <c r="G128" s="1" t="s">
        <v>25</v>
      </c>
      <c r="H128" s="1" t="s">
        <v>218</v>
      </c>
      <c r="I128" s="2">
        <v>46.1</v>
      </c>
      <c r="J128" t="s">
        <v>378</v>
      </c>
      <c r="K128" s="1" t="s">
        <v>631</v>
      </c>
      <c r="L128" s="1" t="s">
        <v>632</v>
      </c>
      <c r="M128" s="1" t="s">
        <v>219</v>
      </c>
      <c r="N128" s="1" t="s">
        <v>27</v>
      </c>
      <c r="O128" s="1" t="s">
        <v>27</v>
      </c>
      <c r="P128" s="1" t="s">
        <v>27</v>
      </c>
      <c r="Q128" s="1" t="s">
        <v>27</v>
      </c>
      <c r="R128" s="45">
        <v>4.0000000000000001E-3</v>
      </c>
      <c r="S128" s="1" t="s">
        <v>30</v>
      </c>
      <c r="T128" s="1">
        <v>0.99199999999999899</v>
      </c>
      <c r="U128" s="1" t="s">
        <v>30</v>
      </c>
      <c r="V128" s="1">
        <v>1.9550000000000001</v>
      </c>
      <c r="W128" s="1" t="s">
        <v>40</v>
      </c>
      <c r="X128" s="1">
        <v>26.6</v>
      </c>
      <c r="Y128" s="1" t="s">
        <v>316</v>
      </c>
    </row>
    <row r="129" spans="1:25" x14ac:dyDescent="0.25">
      <c r="A129" t="s">
        <v>220</v>
      </c>
      <c r="B129" s="1" t="s">
        <v>66</v>
      </c>
      <c r="C129" s="1">
        <v>47164921</v>
      </c>
      <c r="D129" s="1">
        <v>47164921</v>
      </c>
      <c r="E129" s="1" t="s">
        <v>22</v>
      </c>
      <c r="F129" s="1" t="s">
        <v>28</v>
      </c>
      <c r="G129" s="1" t="s">
        <v>25</v>
      </c>
      <c r="H129" s="1" t="s">
        <v>67</v>
      </c>
      <c r="I129" s="2">
        <v>61.67</v>
      </c>
      <c r="J129" s="1" t="s">
        <v>368</v>
      </c>
      <c r="K129" s="1" t="s">
        <v>633</v>
      </c>
      <c r="L129" s="1" t="s">
        <v>634</v>
      </c>
      <c r="M129" s="1" t="s">
        <v>68</v>
      </c>
      <c r="N129" s="45">
        <v>2.0000000000000001E-4</v>
      </c>
      <c r="O129" s="45">
        <v>9.9099999999999902E-5</v>
      </c>
      <c r="P129" s="1" t="s">
        <v>27</v>
      </c>
      <c r="Q129" s="1" t="s">
        <v>27</v>
      </c>
      <c r="R129" s="45">
        <v>1E-3</v>
      </c>
      <c r="S129" s="1" t="s">
        <v>30</v>
      </c>
      <c r="T129" s="1">
        <v>0.50900000000000001</v>
      </c>
      <c r="U129" s="1" t="s">
        <v>60</v>
      </c>
      <c r="V129" s="1">
        <v>1.9350000000000001</v>
      </c>
      <c r="W129" s="1" t="s">
        <v>31</v>
      </c>
      <c r="X129" s="1">
        <v>29</v>
      </c>
      <c r="Y129" s="1" t="s">
        <v>317</v>
      </c>
    </row>
    <row r="130" spans="1:25" x14ac:dyDescent="0.25">
      <c r="A130" t="s">
        <v>220</v>
      </c>
      <c r="B130" s="1" t="s">
        <v>75</v>
      </c>
      <c r="C130" s="1">
        <v>151945088</v>
      </c>
      <c r="D130" s="1">
        <v>151945088</v>
      </c>
      <c r="E130" s="1" t="s">
        <v>28</v>
      </c>
      <c r="F130" s="1" t="s">
        <v>22</v>
      </c>
      <c r="G130" s="1" t="s">
        <v>25</v>
      </c>
      <c r="H130" s="1" t="s">
        <v>107</v>
      </c>
      <c r="I130" s="26">
        <v>8.870000000000001</v>
      </c>
      <c r="J130" s="1" t="s">
        <v>347</v>
      </c>
      <c r="K130" s="1" t="s">
        <v>635</v>
      </c>
      <c r="L130" s="1" t="s">
        <v>636</v>
      </c>
      <c r="M130" s="1" t="s">
        <v>108</v>
      </c>
      <c r="N130" s="45">
        <v>6.9999999999999902E-4</v>
      </c>
      <c r="O130" s="45">
        <v>1E-4</v>
      </c>
      <c r="P130" s="1" t="s">
        <v>27</v>
      </c>
      <c r="Q130" s="1" t="s">
        <v>27</v>
      </c>
      <c r="R130" s="1">
        <v>0.25</v>
      </c>
      <c r="S130" s="1" t="s">
        <v>28</v>
      </c>
      <c r="T130" s="45">
        <v>1E-3</v>
      </c>
      <c r="U130" s="1" t="s">
        <v>29</v>
      </c>
      <c r="V130" s="1">
        <v>0.28999999999999898</v>
      </c>
      <c r="W130" s="1" t="s">
        <v>32</v>
      </c>
      <c r="X130" s="1">
        <v>3.819</v>
      </c>
      <c r="Y130" s="1" t="s">
        <v>317</v>
      </c>
    </row>
    <row r="131" spans="1:25" x14ac:dyDescent="0.25">
      <c r="A131" t="s">
        <v>220</v>
      </c>
      <c r="B131" s="1" t="s">
        <v>75</v>
      </c>
      <c r="C131" s="1">
        <v>151962225</v>
      </c>
      <c r="D131" s="1">
        <v>151962225</v>
      </c>
      <c r="E131" s="1" t="s">
        <v>21</v>
      </c>
      <c r="F131" s="1" t="s">
        <v>34</v>
      </c>
      <c r="G131" s="1" t="s">
        <v>25</v>
      </c>
      <c r="H131" s="1" t="s">
        <v>107</v>
      </c>
      <c r="I131" s="26">
        <v>7.33</v>
      </c>
      <c r="J131" s="1" t="s">
        <v>347</v>
      </c>
      <c r="K131" s="1" t="s">
        <v>637</v>
      </c>
      <c r="L131" s="1" t="s">
        <v>638</v>
      </c>
      <c r="M131" s="1" t="s">
        <v>108</v>
      </c>
      <c r="N131" s="45">
        <v>2.4700000000000001E-5</v>
      </c>
      <c r="O131" s="1">
        <v>0</v>
      </c>
      <c r="P131" s="1" t="s">
        <v>221</v>
      </c>
      <c r="Q131" s="1" t="s">
        <v>170</v>
      </c>
      <c r="R131" s="1">
        <v>0.08</v>
      </c>
      <c r="S131" s="1" t="s">
        <v>28</v>
      </c>
      <c r="T131" s="1">
        <v>0.999</v>
      </c>
      <c r="U131" s="1" t="s">
        <v>30</v>
      </c>
      <c r="V131" s="1">
        <v>1.2649999999999899</v>
      </c>
      <c r="W131" s="1" t="s">
        <v>31</v>
      </c>
      <c r="X131" s="1">
        <v>23.4</v>
      </c>
      <c r="Y131" s="1" t="s">
        <v>316</v>
      </c>
    </row>
    <row r="132" spans="1:25" x14ac:dyDescent="0.25">
      <c r="A132" t="s">
        <v>220</v>
      </c>
      <c r="B132" s="1" t="s">
        <v>54</v>
      </c>
      <c r="C132" s="1">
        <v>48937089</v>
      </c>
      <c r="D132" s="1">
        <v>48937089</v>
      </c>
      <c r="E132" s="1" t="s">
        <v>34</v>
      </c>
      <c r="F132" s="1" t="s">
        <v>21</v>
      </c>
      <c r="G132" s="1" t="s">
        <v>25</v>
      </c>
      <c r="H132" s="1" t="s">
        <v>222</v>
      </c>
      <c r="I132" s="2">
        <v>57.14</v>
      </c>
      <c r="J132" s="1" t="s">
        <v>365</v>
      </c>
      <c r="K132" s="1" t="s">
        <v>639</v>
      </c>
      <c r="L132" s="1" t="s">
        <v>640</v>
      </c>
      <c r="M132" s="1" t="s">
        <v>223</v>
      </c>
      <c r="N132" s="1" t="s">
        <v>27</v>
      </c>
      <c r="O132" s="1" t="s">
        <v>27</v>
      </c>
      <c r="P132" s="1" t="s">
        <v>27</v>
      </c>
      <c r="Q132" s="1" t="s">
        <v>27</v>
      </c>
      <c r="R132" s="45">
        <v>6.7000000000000004E-2</v>
      </c>
      <c r="S132" s="1" t="s">
        <v>28</v>
      </c>
      <c r="T132" s="1">
        <v>0.999</v>
      </c>
      <c r="U132" s="1" t="s">
        <v>30</v>
      </c>
      <c r="V132" s="1">
        <v>1.9550000000000001</v>
      </c>
      <c r="W132" s="1" t="s">
        <v>40</v>
      </c>
      <c r="X132" s="1">
        <v>24.4</v>
      </c>
      <c r="Y132" s="1" t="s">
        <v>316</v>
      </c>
    </row>
    <row r="133" spans="1:25" x14ac:dyDescent="0.25">
      <c r="A133" t="s">
        <v>220</v>
      </c>
      <c r="B133" s="1" t="s">
        <v>33</v>
      </c>
      <c r="C133" s="1">
        <v>7577099</v>
      </c>
      <c r="D133" s="1">
        <v>7577099</v>
      </c>
      <c r="E133" s="1" t="s">
        <v>22</v>
      </c>
      <c r="F133" s="1" t="s">
        <v>21</v>
      </c>
      <c r="G133" s="1" t="s">
        <v>25</v>
      </c>
      <c r="H133" s="1" t="s">
        <v>35</v>
      </c>
      <c r="I133" s="2">
        <v>65.28</v>
      </c>
      <c r="J133" t="s">
        <v>386</v>
      </c>
      <c r="K133" s="1" t="s">
        <v>641</v>
      </c>
      <c r="L133" s="1" t="s">
        <v>642</v>
      </c>
      <c r="M133" s="1" t="s">
        <v>37</v>
      </c>
      <c r="N133" s="1" t="s">
        <v>27</v>
      </c>
      <c r="O133" s="1" t="s">
        <v>27</v>
      </c>
      <c r="P133" s="1" t="s">
        <v>224</v>
      </c>
      <c r="Q133" s="1" t="s">
        <v>164</v>
      </c>
      <c r="R133" s="1">
        <v>0</v>
      </c>
      <c r="S133" s="1" t="s">
        <v>30</v>
      </c>
      <c r="T133" s="1">
        <v>0.998</v>
      </c>
      <c r="U133" s="1" t="s">
        <v>30</v>
      </c>
      <c r="V133" s="1">
        <v>3.2850000000000001</v>
      </c>
      <c r="W133" s="1" t="s">
        <v>40</v>
      </c>
      <c r="X133" s="1">
        <v>33</v>
      </c>
      <c r="Y133" s="1" t="s">
        <v>316</v>
      </c>
    </row>
    <row r="134" spans="1:25" x14ac:dyDescent="0.25">
      <c r="A134" t="s">
        <v>220</v>
      </c>
      <c r="B134" s="1" t="s">
        <v>124</v>
      </c>
      <c r="C134" s="1">
        <v>41545052</v>
      </c>
      <c r="D134" s="1">
        <v>41545052</v>
      </c>
      <c r="E134" s="1" t="s">
        <v>34</v>
      </c>
      <c r="F134" s="1" t="s">
        <v>28</v>
      </c>
      <c r="G134" s="1" t="s">
        <v>25</v>
      </c>
      <c r="H134" s="1" t="s">
        <v>152</v>
      </c>
      <c r="I134" s="2">
        <v>43.21</v>
      </c>
      <c r="J134" s="1" t="s">
        <v>339</v>
      </c>
      <c r="K134" s="1" t="s">
        <v>643</v>
      </c>
      <c r="L134" s="1" t="s">
        <v>644</v>
      </c>
      <c r="M134" s="1" t="s">
        <v>153</v>
      </c>
      <c r="N134" s="1" t="s">
        <v>27</v>
      </c>
      <c r="O134" s="1" t="s">
        <v>27</v>
      </c>
      <c r="P134" s="1" t="s">
        <v>27</v>
      </c>
      <c r="Q134" s="1" t="s">
        <v>27</v>
      </c>
      <c r="R134" s="1">
        <v>0.68600000000000005</v>
      </c>
      <c r="S134" s="1" t="s">
        <v>28</v>
      </c>
      <c r="T134" s="45">
        <v>2.4E-2</v>
      </c>
      <c r="U134" s="1" t="s">
        <v>29</v>
      </c>
      <c r="V134" s="1">
        <v>0.41</v>
      </c>
      <c r="W134" s="1" t="s">
        <v>32</v>
      </c>
      <c r="X134" s="1">
        <v>16.66</v>
      </c>
      <c r="Y134" s="1" t="s">
        <v>317</v>
      </c>
    </row>
    <row r="135" spans="1:25" x14ac:dyDescent="0.25">
      <c r="A135" t="s">
        <v>225</v>
      </c>
      <c r="B135" s="1" t="s">
        <v>44</v>
      </c>
      <c r="C135" s="1">
        <v>115252204</v>
      </c>
      <c r="D135" s="1">
        <v>115252204</v>
      </c>
      <c r="E135" s="1" t="s">
        <v>22</v>
      </c>
      <c r="F135" s="1" t="s">
        <v>28</v>
      </c>
      <c r="G135" s="1" t="s">
        <v>25</v>
      </c>
      <c r="H135" s="1" t="s">
        <v>45</v>
      </c>
      <c r="I135" s="2">
        <v>51.470000000000006</v>
      </c>
      <c r="J135" s="1" t="s">
        <v>358</v>
      </c>
      <c r="K135" s="1" t="s">
        <v>645</v>
      </c>
      <c r="L135" s="1" t="s">
        <v>646</v>
      </c>
      <c r="M135" s="1" t="s">
        <v>46</v>
      </c>
      <c r="N135" s="1" t="s">
        <v>27</v>
      </c>
      <c r="O135" s="1" t="s">
        <v>27</v>
      </c>
      <c r="P135" s="1" t="s">
        <v>226</v>
      </c>
      <c r="Q135" s="1" t="s">
        <v>48</v>
      </c>
      <c r="R135" s="45">
        <v>8.0000000000000002E-3</v>
      </c>
      <c r="S135" s="1" t="s">
        <v>30</v>
      </c>
      <c r="T135" s="1">
        <v>0.95899999999999896</v>
      </c>
      <c r="U135" s="1" t="s">
        <v>30</v>
      </c>
      <c r="V135" s="1">
        <v>3.93</v>
      </c>
      <c r="W135" s="1" t="s">
        <v>130</v>
      </c>
      <c r="X135" s="1">
        <v>27</v>
      </c>
      <c r="Y135" s="1" t="s">
        <v>316</v>
      </c>
    </row>
    <row r="136" spans="1:25" x14ac:dyDescent="0.25">
      <c r="A136" t="s">
        <v>225</v>
      </c>
      <c r="B136" s="1" t="s">
        <v>49</v>
      </c>
      <c r="C136" s="1">
        <v>9066560</v>
      </c>
      <c r="D136" s="1">
        <v>9066560</v>
      </c>
      <c r="E136" s="1" t="s">
        <v>22</v>
      </c>
      <c r="F136" s="1" t="s">
        <v>34</v>
      </c>
      <c r="G136" s="1" t="s">
        <v>25</v>
      </c>
      <c r="H136" s="1" t="s">
        <v>132</v>
      </c>
      <c r="I136" s="2">
        <v>21.21</v>
      </c>
      <c r="J136" s="1" t="s">
        <v>367</v>
      </c>
      <c r="K136" s="1" t="s">
        <v>647</v>
      </c>
      <c r="L136" s="1" t="s">
        <v>648</v>
      </c>
      <c r="M136" s="1" t="s">
        <v>133</v>
      </c>
      <c r="N136" s="45">
        <v>2.0000000000000001E-4</v>
      </c>
      <c r="O136" s="45">
        <v>2.99999999999999E-4</v>
      </c>
      <c r="P136" s="1" t="s">
        <v>27</v>
      </c>
      <c r="Q136" s="1" t="s">
        <v>27</v>
      </c>
      <c r="R136" s="45">
        <v>1E-3</v>
      </c>
      <c r="S136" s="1" t="s">
        <v>30</v>
      </c>
      <c r="T136" s="1">
        <v>1</v>
      </c>
      <c r="U136" s="1" t="s">
        <v>30</v>
      </c>
      <c r="V136" s="1">
        <v>2.2000000000000002</v>
      </c>
      <c r="W136" s="1" t="s">
        <v>40</v>
      </c>
      <c r="X136" s="1">
        <v>33</v>
      </c>
      <c r="Y136" s="1" t="s">
        <v>316</v>
      </c>
    </row>
    <row r="137" spans="1:25" x14ac:dyDescent="0.25">
      <c r="A137" t="s">
        <v>225</v>
      </c>
      <c r="B137" s="1" t="s">
        <v>79</v>
      </c>
      <c r="C137" s="1">
        <v>128748843</v>
      </c>
      <c r="D137" s="1">
        <v>128748843</v>
      </c>
      <c r="E137" s="1" t="s">
        <v>21</v>
      </c>
      <c r="F137" s="1" t="s">
        <v>22</v>
      </c>
      <c r="G137" s="1" t="s">
        <v>25</v>
      </c>
      <c r="H137" s="1" t="s">
        <v>80</v>
      </c>
      <c r="I137" s="2">
        <v>48.47</v>
      </c>
      <c r="J137" s="1" t="s">
        <v>352</v>
      </c>
      <c r="K137" s="1" t="s">
        <v>649</v>
      </c>
      <c r="L137" s="1" t="s">
        <v>650</v>
      </c>
      <c r="M137" s="1" t="s">
        <v>81</v>
      </c>
      <c r="N137" s="1" t="s">
        <v>27</v>
      </c>
      <c r="O137" s="1" t="s">
        <v>27</v>
      </c>
      <c r="P137" s="1" t="s">
        <v>27</v>
      </c>
      <c r="Q137" s="1" t="s">
        <v>27</v>
      </c>
      <c r="R137" s="45">
        <v>7.0000000000000001E-3</v>
      </c>
      <c r="S137" s="1" t="s">
        <v>30</v>
      </c>
      <c r="T137" s="1" t="s">
        <v>27</v>
      </c>
      <c r="U137" s="1" t="s">
        <v>27</v>
      </c>
      <c r="V137" s="1" t="s">
        <v>27</v>
      </c>
      <c r="W137" s="1" t="s">
        <v>27</v>
      </c>
      <c r="X137" s="1">
        <v>18.37</v>
      </c>
      <c r="Y137" s="1" t="s">
        <v>316</v>
      </c>
    </row>
    <row r="138" spans="1:25" x14ac:dyDescent="0.25">
      <c r="A138" t="s">
        <v>225</v>
      </c>
      <c r="B138" s="1" t="s">
        <v>118</v>
      </c>
      <c r="C138" s="1">
        <v>85945187</v>
      </c>
      <c r="D138" s="1">
        <v>85945187</v>
      </c>
      <c r="E138" s="1" t="s">
        <v>21</v>
      </c>
      <c r="F138" s="1" t="s">
        <v>34</v>
      </c>
      <c r="G138" s="1" t="s">
        <v>25</v>
      </c>
      <c r="H138" s="1" t="s">
        <v>229</v>
      </c>
      <c r="I138" s="26">
        <v>9.1800000000000015</v>
      </c>
      <c r="J138" s="1" t="s">
        <v>345</v>
      </c>
      <c r="K138" s="1" t="s">
        <v>651</v>
      </c>
      <c r="L138" s="1" t="s">
        <v>652</v>
      </c>
      <c r="M138" s="1" t="s">
        <v>230</v>
      </c>
      <c r="N138" s="45">
        <v>5.9999999999999897E-4</v>
      </c>
      <c r="O138" s="45">
        <v>4.0000000000000002E-4</v>
      </c>
      <c r="P138" s="1" t="s">
        <v>27</v>
      </c>
      <c r="Q138" s="1" t="s">
        <v>27</v>
      </c>
      <c r="R138" s="1">
        <v>0.377</v>
      </c>
      <c r="S138" s="1" t="s">
        <v>28</v>
      </c>
      <c r="T138" s="45">
        <v>3.0000000000000001E-3</v>
      </c>
      <c r="U138" s="1" t="s">
        <v>29</v>
      </c>
      <c r="V138" s="1">
        <v>0.89500000000000002</v>
      </c>
      <c r="W138" s="1" t="s">
        <v>31</v>
      </c>
      <c r="X138" s="1">
        <v>0.993999999999999</v>
      </c>
      <c r="Y138" s="1" t="s">
        <v>317</v>
      </c>
    </row>
    <row r="139" spans="1:25" x14ac:dyDescent="0.25">
      <c r="A139" t="s">
        <v>225</v>
      </c>
      <c r="B139" s="1" t="s">
        <v>231</v>
      </c>
      <c r="C139" s="1">
        <v>49194969</v>
      </c>
      <c r="D139" s="1">
        <v>49194969</v>
      </c>
      <c r="E139" s="1" t="s">
        <v>22</v>
      </c>
      <c r="F139" s="1" t="s">
        <v>28</v>
      </c>
      <c r="G139" s="1" t="s">
        <v>36</v>
      </c>
      <c r="H139" s="1" t="s">
        <v>232</v>
      </c>
      <c r="I139" s="27">
        <v>6.4</v>
      </c>
      <c r="J139" s="1" t="s">
        <v>364</v>
      </c>
      <c r="K139" s="1" t="s">
        <v>653</v>
      </c>
      <c r="L139" s="1" t="s">
        <v>654</v>
      </c>
      <c r="M139" s="1" t="s">
        <v>233</v>
      </c>
      <c r="N139" s="1" t="s">
        <v>27</v>
      </c>
      <c r="O139" s="1" t="s">
        <v>27</v>
      </c>
      <c r="P139" s="1" t="s">
        <v>27</v>
      </c>
      <c r="Q139" s="1" t="s">
        <v>27</v>
      </c>
      <c r="R139" s="1" t="s">
        <v>27</v>
      </c>
      <c r="S139" s="1" t="s">
        <v>27</v>
      </c>
      <c r="T139" s="1" t="s">
        <v>27</v>
      </c>
      <c r="U139" s="1" t="s">
        <v>27</v>
      </c>
      <c r="V139" s="1" t="s">
        <v>27</v>
      </c>
      <c r="W139" s="1" t="s">
        <v>27</v>
      </c>
      <c r="X139" s="1">
        <v>39</v>
      </c>
      <c r="Y139" s="1" t="s">
        <v>316</v>
      </c>
    </row>
    <row r="140" spans="1:25" x14ac:dyDescent="0.25">
      <c r="A140" t="s">
        <v>234</v>
      </c>
      <c r="B140" s="1" t="s">
        <v>44</v>
      </c>
      <c r="C140" s="1">
        <v>203274808</v>
      </c>
      <c r="D140" s="1">
        <v>203274808</v>
      </c>
      <c r="E140" s="1" t="s">
        <v>21</v>
      </c>
      <c r="F140" s="1" t="s">
        <v>34</v>
      </c>
      <c r="G140" s="1" t="s">
        <v>25</v>
      </c>
      <c r="H140" s="1" t="s">
        <v>64</v>
      </c>
      <c r="I140" s="2">
        <v>19.16</v>
      </c>
      <c r="J140" s="1" t="s">
        <v>328</v>
      </c>
      <c r="K140" s="1" t="s">
        <v>655</v>
      </c>
      <c r="L140" s="1" t="s">
        <v>656</v>
      </c>
      <c r="M140" s="1" t="s">
        <v>65</v>
      </c>
      <c r="N140" s="1" t="s">
        <v>27</v>
      </c>
      <c r="O140" s="1">
        <v>0</v>
      </c>
      <c r="P140" s="1" t="s">
        <v>235</v>
      </c>
      <c r="Q140" s="1" t="s">
        <v>170</v>
      </c>
      <c r="R140" s="1">
        <v>0.20899999999999899</v>
      </c>
      <c r="S140" s="1" t="s">
        <v>28</v>
      </c>
      <c r="T140" s="45">
        <v>3.0000000000000001E-3</v>
      </c>
      <c r="U140" s="1" t="s">
        <v>29</v>
      </c>
      <c r="V140" s="1">
        <v>1.67</v>
      </c>
      <c r="W140" s="1" t="s">
        <v>31</v>
      </c>
      <c r="X140" s="1">
        <v>22.3</v>
      </c>
      <c r="Y140" s="1" t="s">
        <v>316</v>
      </c>
    </row>
    <row r="141" spans="1:25" x14ac:dyDescent="0.25">
      <c r="A141" t="s">
        <v>234</v>
      </c>
      <c r="B141" s="1" t="s">
        <v>66</v>
      </c>
      <c r="C141" s="1">
        <v>183273157</v>
      </c>
      <c r="D141" s="1">
        <v>183273157</v>
      </c>
      <c r="E141" s="1" t="s">
        <v>21</v>
      </c>
      <c r="F141" s="1" t="s">
        <v>22</v>
      </c>
      <c r="G141" s="1" t="s">
        <v>25</v>
      </c>
      <c r="H141" s="1" t="s">
        <v>227</v>
      </c>
      <c r="I141" s="2">
        <v>18.329999999999998</v>
      </c>
      <c r="J141" s="1" t="s">
        <v>346</v>
      </c>
      <c r="K141" s="1" t="s">
        <v>657</v>
      </c>
      <c r="L141" s="1" t="s">
        <v>658</v>
      </c>
      <c r="M141" s="1" t="s">
        <v>228</v>
      </c>
      <c r="N141" s="45">
        <v>8.3100000000000001E-6</v>
      </c>
      <c r="O141" s="45">
        <v>4.07E-6</v>
      </c>
      <c r="P141" s="1" t="s">
        <v>27</v>
      </c>
      <c r="Q141" s="1" t="s">
        <v>27</v>
      </c>
      <c r="R141" s="1">
        <v>0.56299999999999895</v>
      </c>
      <c r="S141" s="1" t="s">
        <v>28</v>
      </c>
      <c r="T141" s="45">
        <v>6.0999999999999902E-2</v>
      </c>
      <c r="U141" s="1" t="s">
        <v>29</v>
      </c>
      <c r="V141" s="1">
        <v>0.8</v>
      </c>
      <c r="W141" s="1" t="s">
        <v>32</v>
      </c>
      <c r="X141" s="1">
        <v>20.6</v>
      </c>
      <c r="Y141" s="1" t="s">
        <v>317</v>
      </c>
    </row>
    <row r="142" spans="1:25" x14ac:dyDescent="0.25">
      <c r="A142" t="s">
        <v>234</v>
      </c>
      <c r="B142" s="1" t="s">
        <v>111</v>
      </c>
      <c r="C142" s="1">
        <v>49425964</v>
      </c>
      <c r="D142" s="1">
        <v>49425964</v>
      </c>
      <c r="E142" s="1" t="s">
        <v>21</v>
      </c>
      <c r="F142" s="1" t="s">
        <v>28</v>
      </c>
      <c r="G142" s="1" t="s">
        <v>25</v>
      </c>
      <c r="H142" s="1" t="s">
        <v>150</v>
      </c>
      <c r="I142" s="2">
        <v>34.150000000000006</v>
      </c>
      <c r="J142" s="1" t="s">
        <v>348</v>
      </c>
      <c r="K142" s="1" t="s">
        <v>659</v>
      </c>
      <c r="L142" s="1" t="s">
        <v>660</v>
      </c>
      <c r="M142" s="1" t="s">
        <v>151</v>
      </c>
      <c r="N142" s="45">
        <v>5.0000000000000001E-4</v>
      </c>
      <c r="O142" s="45">
        <v>4.0000000000000002E-4</v>
      </c>
      <c r="P142" s="1" t="s">
        <v>27</v>
      </c>
      <c r="Q142" s="1" t="s">
        <v>27</v>
      </c>
      <c r="R142" s="45">
        <v>3.9E-2</v>
      </c>
      <c r="S142" s="1" t="s">
        <v>30</v>
      </c>
      <c r="T142" s="45">
        <v>1E-3</v>
      </c>
      <c r="U142" s="1" t="s">
        <v>29</v>
      </c>
      <c r="V142" s="1">
        <v>0.34499999999999897</v>
      </c>
      <c r="W142" s="1" t="s">
        <v>32</v>
      </c>
      <c r="X142" s="1">
        <v>0.59599999999999898</v>
      </c>
      <c r="Y142" s="1" t="s">
        <v>317</v>
      </c>
    </row>
    <row r="143" spans="1:25" x14ac:dyDescent="0.25">
      <c r="A143" t="s">
        <v>234</v>
      </c>
      <c r="B143" s="1" t="s">
        <v>33</v>
      </c>
      <c r="C143" s="1">
        <v>40474426</v>
      </c>
      <c r="D143" s="1">
        <v>40474426</v>
      </c>
      <c r="E143" s="1" t="s">
        <v>28</v>
      </c>
      <c r="F143" s="1" t="s">
        <v>21</v>
      </c>
      <c r="G143" s="1" t="s">
        <v>25</v>
      </c>
      <c r="H143" s="1" t="s">
        <v>90</v>
      </c>
      <c r="I143" s="2">
        <v>28.77</v>
      </c>
      <c r="J143" t="s">
        <v>376</v>
      </c>
      <c r="K143" s="1" t="s">
        <v>661</v>
      </c>
      <c r="L143" s="1" t="s">
        <v>662</v>
      </c>
      <c r="M143" s="1" t="s">
        <v>91</v>
      </c>
      <c r="N143" s="1" t="s">
        <v>27</v>
      </c>
      <c r="O143" s="1" t="s">
        <v>27</v>
      </c>
      <c r="P143" s="1" t="s">
        <v>236</v>
      </c>
      <c r="Q143" s="1" t="s">
        <v>170</v>
      </c>
      <c r="R143" s="1">
        <v>0.29599999999999899</v>
      </c>
      <c r="S143" s="1" t="s">
        <v>28</v>
      </c>
      <c r="T143" s="1">
        <v>0.65</v>
      </c>
      <c r="U143" s="1" t="s">
        <v>60</v>
      </c>
      <c r="V143" s="1">
        <v>0.11</v>
      </c>
      <c r="W143" s="1" t="s">
        <v>32</v>
      </c>
      <c r="X143" s="1">
        <v>23</v>
      </c>
      <c r="Y143" s="1" t="s">
        <v>316</v>
      </c>
    </row>
    <row r="144" spans="1:25" x14ac:dyDescent="0.25">
      <c r="A144" t="s">
        <v>237</v>
      </c>
      <c r="B144" s="1" t="s">
        <v>238</v>
      </c>
      <c r="C144" s="1">
        <v>70314988</v>
      </c>
      <c r="D144" s="1">
        <v>70314988</v>
      </c>
      <c r="E144" s="1" t="s">
        <v>21</v>
      </c>
      <c r="F144" s="1" t="s">
        <v>28</v>
      </c>
      <c r="G144" s="1" t="s">
        <v>25</v>
      </c>
      <c r="H144" s="1" t="s">
        <v>239</v>
      </c>
      <c r="I144" s="2">
        <v>32.1</v>
      </c>
      <c r="J144" s="1" t="s">
        <v>359</v>
      </c>
      <c r="K144" s="1" t="s">
        <v>663</v>
      </c>
      <c r="L144" s="1" t="s">
        <v>664</v>
      </c>
      <c r="M144" s="1" t="s">
        <v>240</v>
      </c>
      <c r="N144" s="1" t="s">
        <v>27</v>
      </c>
      <c r="O144" s="1" t="s">
        <v>27</v>
      </c>
      <c r="P144" s="1" t="s">
        <v>27</v>
      </c>
      <c r="Q144" s="1" t="s">
        <v>27</v>
      </c>
      <c r="R144" s="45">
        <v>1E-3</v>
      </c>
      <c r="S144" s="1" t="s">
        <v>30</v>
      </c>
      <c r="T144" s="1">
        <v>0.91700000000000004</v>
      </c>
      <c r="U144" s="1" t="s">
        <v>60</v>
      </c>
      <c r="V144" s="1">
        <v>2.33</v>
      </c>
      <c r="W144" s="1" t="s">
        <v>40</v>
      </c>
      <c r="X144" s="1">
        <v>24.5</v>
      </c>
      <c r="Y144" s="1" t="s">
        <v>316</v>
      </c>
    </row>
    <row r="145" spans="1:25" x14ac:dyDescent="0.25">
      <c r="A145" t="s">
        <v>237</v>
      </c>
      <c r="B145" s="1" t="s">
        <v>66</v>
      </c>
      <c r="C145" s="1">
        <v>38182032</v>
      </c>
      <c r="D145" s="1">
        <v>38182032</v>
      </c>
      <c r="E145" s="1" t="s">
        <v>22</v>
      </c>
      <c r="F145" s="1" t="s">
        <v>21</v>
      </c>
      <c r="G145" s="1" t="s">
        <v>25</v>
      </c>
      <c r="H145" s="1" t="s">
        <v>241</v>
      </c>
      <c r="I145" s="2">
        <v>61.21</v>
      </c>
      <c r="J145" s="1" t="s">
        <v>353</v>
      </c>
      <c r="K145" s="1" t="s">
        <v>665</v>
      </c>
      <c r="L145" s="1" t="s">
        <v>666</v>
      </c>
      <c r="M145" s="1" t="s">
        <v>242</v>
      </c>
      <c r="N145" s="1" t="s">
        <v>27</v>
      </c>
      <c r="O145" s="1" t="s">
        <v>27</v>
      </c>
      <c r="P145" s="1" t="s">
        <v>243</v>
      </c>
      <c r="Q145" s="1" t="s">
        <v>85</v>
      </c>
      <c r="R145" s="1">
        <v>0.01</v>
      </c>
      <c r="S145" s="1" t="s">
        <v>30</v>
      </c>
      <c r="T145" s="1">
        <v>0.999</v>
      </c>
      <c r="U145" s="1" t="s">
        <v>30</v>
      </c>
      <c r="V145" s="1">
        <v>1.7</v>
      </c>
      <c r="W145" s="1" t="s">
        <v>31</v>
      </c>
      <c r="X145" s="1">
        <v>28.5</v>
      </c>
      <c r="Y145" s="1" t="s">
        <v>316</v>
      </c>
    </row>
    <row r="146" spans="1:25" x14ac:dyDescent="0.25">
      <c r="A146" t="s">
        <v>237</v>
      </c>
      <c r="B146" s="1" t="s">
        <v>20</v>
      </c>
      <c r="C146" s="1">
        <v>26234675</v>
      </c>
      <c r="D146" s="1">
        <v>26234675</v>
      </c>
      <c r="E146" s="1" t="s">
        <v>22</v>
      </c>
      <c r="F146" s="1" t="s">
        <v>28</v>
      </c>
      <c r="G146" s="1" t="s">
        <v>25</v>
      </c>
      <c r="H146" s="1" t="s">
        <v>24</v>
      </c>
      <c r="I146" s="2">
        <v>33.96</v>
      </c>
      <c r="J146" s="1" t="s">
        <v>343</v>
      </c>
      <c r="K146" s="1" t="s">
        <v>667</v>
      </c>
      <c r="L146" s="1" t="s">
        <v>668</v>
      </c>
      <c r="M146" s="1" t="s">
        <v>26</v>
      </c>
      <c r="N146" s="45">
        <v>9.8900000000000005E-5</v>
      </c>
      <c r="O146" s="45">
        <v>9.7499999999999903E-5</v>
      </c>
      <c r="P146" s="1" t="s">
        <v>27</v>
      </c>
      <c r="Q146" s="1" t="s">
        <v>27</v>
      </c>
      <c r="R146" s="1">
        <v>0.23899999999999899</v>
      </c>
      <c r="S146" s="1" t="s">
        <v>28</v>
      </c>
      <c r="T146" s="45">
        <v>1E-3</v>
      </c>
      <c r="U146" s="1" t="s">
        <v>29</v>
      </c>
      <c r="V146" s="1">
        <v>2.63</v>
      </c>
      <c r="W146" s="1" t="s">
        <v>40</v>
      </c>
      <c r="X146" s="1">
        <v>12.65</v>
      </c>
      <c r="Y146" s="1" t="s">
        <v>316</v>
      </c>
    </row>
    <row r="147" spans="1:25" x14ac:dyDescent="0.25">
      <c r="A147" t="s">
        <v>237</v>
      </c>
      <c r="B147" s="1" t="s">
        <v>20</v>
      </c>
      <c r="C147" s="1">
        <v>106553257</v>
      </c>
      <c r="D147" s="1">
        <v>106553257</v>
      </c>
      <c r="E147" s="1" t="s">
        <v>21</v>
      </c>
      <c r="F147" s="1" t="s">
        <v>22</v>
      </c>
      <c r="G147" s="1" t="s">
        <v>25</v>
      </c>
      <c r="H147" s="1" t="s">
        <v>137</v>
      </c>
      <c r="I147" s="2">
        <v>54.22</v>
      </c>
      <c r="J147" s="1" t="s">
        <v>362</v>
      </c>
      <c r="K147" s="1" t="s">
        <v>669</v>
      </c>
      <c r="L147" s="1" t="s">
        <v>670</v>
      </c>
      <c r="M147" s="1" t="s">
        <v>138</v>
      </c>
      <c r="N147" s="45">
        <v>5.9999999999999897E-4</v>
      </c>
      <c r="O147" s="45">
        <v>5.9999999999999897E-4</v>
      </c>
      <c r="P147" s="1" t="s">
        <v>27</v>
      </c>
      <c r="Q147" s="1" t="s">
        <v>27</v>
      </c>
      <c r="R147" s="1">
        <v>0.36499999999999899</v>
      </c>
      <c r="S147" s="1" t="s">
        <v>28</v>
      </c>
      <c r="T147" s="45">
        <v>2E-3</v>
      </c>
      <c r="U147" s="1" t="s">
        <v>29</v>
      </c>
      <c r="V147" s="1">
        <v>1.06499999999999</v>
      </c>
      <c r="W147" s="1" t="s">
        <v>31</v>
      </c>
      <c r="X147" s="1">
        <v>1.954</v>
      </c>
      <c r="Y147" s="1" t="s">
        <v>317</v>
      </c>
    </row>
    <row r="148" spans="1:25" x14ac:dyDescent="0.25">
      <c r="A148" t="s">
        <v>237</v>
      </c>
      <c r="B148" s="1" t="s">
        <v>20</v>
      </c>
      <c r="C148" s="1">
        <v>134495659</v>
      </c>
      <c r="D148" s="1">
        <v>134495659</v>
      </c>
      <c r="E148" s="1" t="s">
        <v>22</v>
      </c>
      <c r="F148" s="1" t="s">
        <v>28</v>
      </c>
      <c r="G148" s="1" t="s">
        <v>25</v>
      </c>
      <c r="H148" s="1" t="s">
        <v>210</v>
      </c>
      <c r="I148" s="2">
        <v>15.379999999999999</v>
      </c>
      <c r="J148" s="1" t="s">
        <v>369</v>
      </c>
      <c r="K148" s="1" t="s">
        <v>671</v>
      </c>
      <c r="L148" s="1" t="s">
        <v>672</v>
      </c>
      <c r="M148" s="1" t="s">
        <v>211</v>
      </c>
      <c r="N148" s="1" t="s">
        <v>27</v>
      </c>
      <c r="O148" s="1" t="s">
        <v>27</v>
      </c>
      <c r="P148" s="1" t="s">
        <v>27</v>
      </c>
      <c r="Q148" s="1" t="s">
        <v>27</v>
      </c>
      <c r="R148" s="1">
        <v>0.14899999999999899</v>
      </c>
      <c r="S148" s="1" t="s">
        <v>28</v>
      </c>
      <c r="T148" s="1">
        <v>0.13</v>
      </c>
      <c r="U148" s="1" t="s">
        <v>29</v>
      </c>
      <c r="V148" s="1">
        <v>2.08</v>
      </c>
      <c r="W148" s="1" t="s">
        <v>40</v>
      </c>
      <c r="X148" s="1">
        <v>24.1</v>
      </c>
      <c r="Y148" s="1" t="s">
        <v>316</v>
      </c>
    </row>
    <row r="149" spans="1:25" x14ac:dyDescent="0.25">
      <c r="A149" t="s">
        <v>237</v>
      </c>
      <c r="B149" s="1" t="s">
        <v>20</v>
      </c>
      <c r="C149" s="1">
        <v>134495709</v>
      </c>
      <c r="D149" s="1">
        <v>134495709</v>
      </c>
      <c r="E149" s="1" t="s">
        <v>22</v>
      </c>
      <c r="F149" s="1" t="s">
        <v>21</v>
      </c>
      <c r="G149" s="1" t="s">
        <v>25</v>
      </c>
      <c r="H149" s="1" t="s">
        <v>210</v>
      </c>
      <c r="I149" s="2">
        <v>22.95</v>
      </c>
      <c r="J149" s="1" t="s">
        <v>369</v>
      </c>
      <c r="K149" s="1" t="s">
        <v>673</v>
      </c>
      <c r="L149" s="1" t="s">
        <v>674</v>
      </c>
      <c r="M149" s="1" t="s">
        <v>211</v>
      </c>
      <c r="N149" s="1" t="s">
        <v>27</v>
      </c>
      <c r="O149" s="1" t="s">
        <v>27</v>
      </c>
      <c r="P149" s="1" t="s">
        <v>27</v>
      </c>
      <c r="Q149" s="1" t="s">
        <v>27</v>
      </c>
      <c r="R149" s="45">
        <v>1E-3</v>
      </c>
      <c r="S149" s="1" t="s">
        <v>30</v>
      </c>
      <c r="T149" s="1">
        <v>0.995</v>
      </c>
      <c r="U149" s="1" t="s">
        <v>30</v>
      </c>
      <c r="V149" s="1">
        <v>2.42</v>
      </c>
      <c r="W149" s="1" t="s">
        <v>40</v>
      </c>
      <c r="X149" s="1">
        <v>33</v>
      </c>
      <c r="Y149" s="1" t="s">
        <v>316</v>
      </c>
    </row>
    <row r="150" spans="1:25" x14ac:dyDescent="0.25">
      <c r="A150" t="s">
        <v>237</v>
      </c>
      <c r="B150" s="1" t="s">
        <v>20</v>
      </c>
      <c r="C150" s="1">
        <v>134495718</v>
      </c>
      <c r="D150" s="1">
        <v>134495718</v>
      </c>
      <c r="E150" s="1" t="s">
        <v>34</v>
      </c>
      <c r="F150" s="1" t="s">
        <v>21</v>
      </c>
      <c r="G150" s="1" t="s">
        <v>25</v>
      </c>
      <c r="H150" s="1" t="s">
        <v>210</v>
      </c>
      <c r="I150" s="2">
        <v>20.59</v>
      </c>
      <c r="J150" s="1" t="s">
        <v>369</v>
      </c>
      <c r="K150" s="1" t="s">
        <v>675</v>
      </c>
      <c r="L150" s="1" t="s">
        <v>676</v>
      </c>
      <c r="M150" s="1" t="s">
        <v>211</v>
      </c>
      <c r="N150" s="1" t="s">
        <v>27</v>
      </c>
      <c r="O150" s="1" t="s">
        <v>27</v>
      </c>
      <c r="P150" s="1" t="s">
        <v>27</v>
      </c>
      <c r="Q150" s="1" t="s">
        <v>27</v>
      </c>
      <c r="R150" s="45">
        <v>4.0000000000000001E-3</v>
      </c>
      <c r="S150" s="1" t="s">
        <v>30</v>
      </c>
      <c r="T150" s="1">
        <v>0.243999999999999</v>
      </c>
      <c r="U150" s="1" t="s">
        <v>29</v>
      </c>
      <c r="V150" s="1">
        <v>2.2999999999999901</v>
      </c>
      <c r="W150" s="1" t="s">
        <v>40</v>
      </c>
      <c r="X150" s="1">
        <v>24</v>
      </c>
      <c r="Y150" s="1" t="s">
        <v>316</v>
      </c>
    </row>
    <row r="151" spans="1:25" x14ac:dyDescent="0.25">
      <c r="A151" t="s">
        <v>237</v>
      </c>
      <c r="B151" s="1" t="s">
        <v>20</v>
      </c>
      <c r="C151" s="1">
        <v>134495724</v>
      </c>
      <c r="D151" s="1">
        <v>134495724</v>
      </c>
      <c r="E151" s="1" t="s">
        <v>21</v>
      </c>
      <c r="F151" s="1" t="s">
        <v>22</v>
      </c>
      <c r="G151" s="1" t="s">
        <v>25</v>
      </c>
      <c r="H151" s="1" t="s">
        <v>210</v>
      </c>
      <c r="I151" s="2">
        <v>21.740000000000002</v>
      </c>
      <c r="J151" s="1" t="s">
        <v>369</v>
      </c>
      <c r="K151" s="1" t="s">
        <v>677</v>
      </c>
      <c r="L151" s="1" t="s">
        <v>678</v>
      </c>
      <c r="M151" s="1" t="s">
        <v>211</v>
      </c>
      <c r="N151" s="1" t="s">
        <v>27</v>
      </c>
      <c r="O151" s="45">
        <v>4.0600000000000001E-6</v>
      </c>
      <c r="P151" s="1" t="s">
        <v>244</v>
      </c>
      <c r="Q151" s="1" t="s">
        <v>245</v>
      </c>
      <c r="R151" s="45">
        <v>7.3999999999999899E-2</v>
      </c>
      <c r="S151" s="1" t="s">
        <v>28</v>
      </c>
      <c r="T151" s="1">
        <v>0.81399999999999895</v>
      </c>
      <c r="U151" s="1" t="s">
        <v>60</v>
      </c>
      <c r="V151" s="1">
        <v>2.36</v>
      </c>
      <c r="W151" s="1" t="s">
        <v>40</v>
      </c>
      <c r="X151" s="1">
        <v>23</v>
      </c>
      <c r="Y151" s="1" t="s">
        <v>316</v>
      </c>
    </row>
    <row r="152" spans="1:25" x14ac:dyDescent="0.25">
      <c r="A152" t="s">
        <v>237</v>
      </c>
      <c r="B152" s="1" t="s">
        <v>246</v>
      </c>
      <c r="C152" s="1">
        <v>139390885</v>
      </c>
      <c r="D152" s="1">
        <v>139390885</v>
      </c>
      <c r="E152" s="1" t="s">
        <v>22</v>
      </c>
      <c r="F152" s="1" t="s">
        <v>34</v>
      </c>
      <c r="G152" s="1" t="s">
        <v>36</v>
      </c>
      <c r="H152" s="1" t="s">
        <v>247</v>
      </c>
      <c r="I152" s="2">
        <v>54.55</v>
      </c>
      <c r="J152" s="1" t="s">
        <v>357</v>
      </c>
      <c r="K152" s="1" t="s">
        <v>679</v>
      </c>
      <c r="L152" s="1" t="s">
        <v>680</v>
      </c>
      <c r="M152" s="1" t="s">
        <v>248</v>
      </c>
      <c r="N152" s="1" t="s">
        <v>27</v>
      </c>
      <c r="O152" s="1" t="s">
        <v>27</v>
      </c>
      <c r="P152" s="1" t="s">
        <v>27</v>
      </c>
      <c r="Q152" s="1" t="s">
        <v>27</v>
      </c>
      <c r="R152" s="1" t="s">
        <v>27</v>
      </c>
      <c r="S152" s="1" t="s">
        <v>27</v>
      </c>
      <c r="T152" s="1" t="s">
        <v>27</v>
      </c>
      <c r="U152" s="1" t="s">
        <v>27</v>
      </c>
      <c r="V152" s="1" t="s">
        <v>27</v>
      </c>
      <c r="W152" s="1" t="s">
        <v>27</v>
      </c>
      <c r="X152" s="1">
        <v>35</v>
      </c>
      <c r="Y152" s="1" t="s">
        <v>316</v>
      </c>
    </row>
    <row r="153" spans="1:25" x14ac:dyDescent="0.25">
      <c r="A153" t="s">
        <v>237</v>
      </c>
      <c r="B153" s="1" t="s">
        <v>246</v>
      </c>
      <c r="C153" s="1">
        <v>139399476</v>
      </c>
      <c r="D153" s="1">
        <v>139399476</v>
      </c>
      <c r="E153" s="1" t="s">
        <v>22</v>
      </c>
      <c r="F153" s="1" t="s">
        <v>21</v>
      </c>
      <c r="G153" s="1" t="s">
        <v>25</v>
      </c>
      <c r="H153" s="1" t="s">
        <v>247</v>
      </c>
      <c r="I153" s="2">
        <v>25.41</v>
      </c>
      <c r="J153" s="1" t="s">
        <v>357</v>
      </c>
      <c r="K153" s="1" t="s">
        <v>681</v>
      </c>
      <c r="L153" s="1" t="s">
        <v>682</v>
      </c>
      <c r="M153" s="1" t="s">
        <v>248</v>
      </c>
      <c r="N153" s="1" t="s">
        <v>27</v>
      </c>
      <c r="O153" s="1" t="s">
        <v>27</v>
      </c>
      <c r="P153" s="1" t="s">
        <v>27</v>
      </c>
      <c r="Q153" s="1" t="s">
        <v>27</v>
      </c>
      <c r="R153" s="1">
        <v>0</v>
      </c>
      <c r="S153" s="1" t="s">
        <v>30</v>
      </c>
      <c r="T153" s="1">
        <v>1</v>
      </c>
      <c r="U153" s="1" t="s">
        <v>30</v>
      </c>
      <c r="V153" s="1">
        <v>3.4849999999999901</v>
      </c>
      <c r="W153" s="1" t="s">
        <v>40</v>
      </c>
      <c r="X153" s="1">
        <v>28.6</v>
      </c>
      <c r="Y153" s="1" t="s">
        <v>316</v>
      </c>
    </row>
    <row r="154" spans="1:25" x14ac:dyDescent="0.25">
      <c r="A154" t="s">
        <v>237</v>
      </c>
      <c r="B154" s="1" t="s">
        <v>111</v>
      </c>
      <c r="C154" s="1">
        <v>48180464</v>
      </c>
      <c r="D154" s="1">
        <v>48180464</v>
      </c>
      <c r="E154" s="1" t="s">
        <v>21</v>
      </c>
      <c r="F154" s="1" t="s">
        <v>34</v>
      </c>
      <c r="G154" s="1" t="s">
        <v>36</v>
      </c>
      <c r="H154" s="1" t="s">
        <v>249</v>
      </c>
      <c r="I154" s="27">
        <v>6.8599999999999994</v>
      </c>
      <c r="J154" s="1" t="s">
        <v>342</v>
      </c>
      <c r="K154" s="1" t="s">
        <v>683</v>
      </c>
      <c r="L154" s="1" t="s">
        <v>684</v>
      </c>
      <c r="M154" s="1" t="s">
        <v>250</v>
      </c>
      <c r="N154" s="1" t="s">
        <v>27</v>
      </c>
      <c r="O154" s="1" t="s">
        <v>27</v>
      </c>
      <c r="P154" s="1" t="s">
        <v>27</v>
      </c>
      <c r="Q154" s="1" t="s">
        <v>27</v>
      </c>
      <c r="R154" s="1" t="s">
        <v>27</v>
      </c>
      <c r="S154" s="1" t="s">
        <v>27</v>
      </c>
      <c r="T154" s="1" t="s">
        <v>27</v>
      </c>
      <c r="U154" s="1" t="s">
        <v>27</v>
      </c>
      <c r="V154" s="1" t="s">
        <v>27</v>
      </c>
      <c r="W154" s="1" t="s">
        <v>27</v>
      </c>
      <c r="X154" s="1">
        <v>39</v>
      </c>
      <c r="Y154" s="1" t="s">
        <v>316</v>
      </c>
    </row>
    <row r="155" spans="1:25" x14ac:dyDescent="0.25">
      <c r="A155" t="s">
        <v>237</v>
      </c>
      <c r="B155" s="1" t="s">
        <v>111</v>
      </c>
      <c r="C155" s="1">
        <v>49427600</v>
      </c>
      <c r="D155" s="1">
        <v>49427600</v>
      </c>
      <c r="E155" s="1" t="s">
        <v>28</v>
      </c>
      <c r="F155" s="1" t="s">
        <v>21</v>
      </c>
      <c r="G155" s="1" t="s">
        <v>25</v>
      </c>
      <c r="H155" s="1" t="s">
        <v>150</v>
      </c>
      <c r="I155" s="2">
        <v>16.669999999999998</v>
      </c>
      <c r="J155" s="1" t="s">
        <v>348</v>
      </c>
      <c r="K155" s="1" t="s">
        <v>685</v>
      </c>
      <c r="L155" s="1" t="s">
        <v>686</v>
      </c>
      <c r="M155" s="1" t="s">
        <v>151</v>
      </c>
      <c r="N155" s="1" t="s">
        <v>27</v>
      </c>
      <c r="O155" s="1" t="s">
        <v>27</v>
      </c>
      <c r="P155" s="1" t="s">
        <v>27</v>
      </c>
      <c r="Q155" s="1" t="s">
        <v>27</v>
      </c>
      <c r="R155" s="1">
        <v>0</v>
      </c>
      <c r="S155" s="1" t="s">
        <v>30</v>
      </c>
      <c r="T155" s="1">
        <v>1</v>
      </c>
      <c r="U155" s="1" t="s">
        <v>30</v>
      </c>
      <c r="V155" s="1">
        <v>1.7</v>
      </c>
      <c r="W155" s="1" t="s">
        <v>31</v>
      </c>
      <c r="X155" s="1">
        <v>23</v>
      </c>
      <c r="Y155" s="1" t="s">
        <v>317</v>
      </c>
    </row>
    <row r="156" spans="1:25" x14ac:dyDescent="0.25">
      <c r="A156" t="s">
        <v>237</v>
      </c>
      <c r="B156" s="1" t="s">
        <v>57</v>
      </c>
      <c r="C156" s="1">
        <v>42147490</v>
      </c>
      <c r="D156" s="1">
        <v>42147490</v>
      </c>
      <c r="E156" s="1" t="s">
        <v>22</v>
      </c>
      <c r="F156" s="1" t="s">
        <v>28</v>
      </c>
      <c r="G156" s="1" t="s">
        <v>25</v>
      </c>
      <c r="H156" s="1" t="s">
        <v>58</v>
      </c>
      <c r="I156" s="2">
        <v>53.21</v>
      </c>
      <c r="J156" s="1" t="s">
        <v>371</v>
      </c>
      <c r="K156" s="1" t="s">
        <v>687</v>
      </c>
      <c r="L156" s="1" t="s">
        <v>688</v>
      </c>
      <c r="M156" s="1" t="s">
        <v>59</v>
      </c>
      <c r="N156" s="45">
        <v>1.73E-5</v>
      </c>
      <c r="O156" s="45">
        <v>3.6999999999999903E-5</v>
      </c>
      <c r="P156" s="1" t="s">
        <v>27</v>
      </c>
      <c r="Q156" s="1" t="s">
        <v>27</v>
      </c>
      <c r="R156" s="1">
        <v>0.52900000000000003</v>
      </c>
      <c r="S156" s="1" t="s">
        <v>28</v>
      </c>
      <c r="T156" s="45">
        <v>8.3000000000000004E-2</v>
      </c>
      <c r="U156" s="1" t="s">
        <v>29</v>
      </c>
      <c r="V156" s="1">
        <v>0.35499999999999898</v>
      </c>
      <c r="W156" s="1" t="s">
        <v>32</v>
      </c>
      <c r="X156" s="1">
        <v>0.84</v>
      </c>
      <c r="Y156" s="1" t="s">
        <v>317</v>
      </c>
    </row>
    <row r="157" spans="1:25" x14ac:dyDescent="0.25">
      <c r="A157" t="s">
        <v>237</v>
      </c>
      <c r="B157" s="1" t="s">
        <v>57</v>
      </c>
      <c r="C157" s="1">
        <v>66729153</v>
      </c>
      <c r="D157" s="1">
        <v>66729153</v>
      </c>
      <c r="E157" s="1" t="s">
        <v>28</v>
      </c>
      <c r="F157" s="1" t="s">
        <v>34</v>
      </c>
      <c r="G157" s="1" t="s">
        <v>25</v>
      </c>
      <c r="H157" s="1" t="s">
        <v>214</v>
      </c>
      <c r="I157" s="2">
        <v>47.25</v>
      </c>
      <c r="J157" s="1" t="s">
        <v>350</v>
      </c>
      <c r="K157" s="1" t="s">
        <v>689</v>
      </c>
      <c r="L157" s="1" t="s">
        <v>690</v>
      </c>
      <c r="M157" s="1" t="s">
        <v>215</v>
      </c>
      <c r="N157" s="1" t="s">
        <v>27</v>
      </c>
      <c r="O157" s="1" t="s">
        <v>27</v>
      </c>
      <c r="P157" s="1" t="s">
        <v>251</v>
      </c>
      <c r="Q157" s="1" t="s">
        <v>48</v>
      </c>
      <c r="R157" s="45">
        <v>1E-3</v>
      </c>
      <c r="S157" s="1" t="s">
        <v>30</v>
      </c>
      <c r="T157" s="1">
        <v>0.999</v>
      </c>
      <c r="U157" s="1" t="s">
        <v>30</v>
      </c>
      <c r="V157" s="1">
        <v>0.97499999999999898</v>
      </c>
      <c r="W157" s="1" t="s">
        <v>31</v>
      </c>
      <c r="X157" s="1">
        <v>29.3</v>
      </c>
      <c r="Y157" s="1" t="s">
        <v>316</v>
      </c>
    </row>
    <row r="158" spans="1:25" x14ac:dyDescent="0.25">
      <c r="A158" t="s">
        <v>237</v>
      </c>
      <c r="B158" s="1" t="s">
        <v>118</v>
      </c>
      <c r="C158" s="1">
        <v>11000574</v>
      </c>
      <c r="D158" s="1">
        <v>11000574</v>
      </c>
      <c r="E158" s="1" t="s">
        <v>22</v>
      </c>
      <c r="F158" s="1" t="s">
        <v>28</v>
      </c>
      <c r="G158" s="1" t="s">
        <v>25</v>
      </c>
      <c r="H158" s="1" t="s">
        <v>252</v>
      </c>
      <c r="I158" s="2">
        <v>37.93</v>
      </c>
      <c r="J158" s="1" t="s">
        <v>334</v>
      </c>
      <c r="K158" s="1" t="s">
        <v>691</v>
      </c>
      <c r="L158" s="1" t="s">
        <v>692</v>
      </c>
      <c r="M158" s="1" t="s">
        <v>120</v>
      </c>
      <c r="N158" s="45">
        <v>1E-4</v>
      </c>
      <c r="O158" s="45">
        <v>8.6699999999999993E-5</v>
      </c>
      <c r="P158" s="1" t="s">
        <v>253</v>
      </c>
      <c r="Q158" s="1" t="s">
        <v>48</v>
      </c>
      <c r="R158" s="45">
        <v>7.0000000000000001E-3</v>
      </c>
      <c r="S158" s="1" t="s">
        <v>30</v>
      </c>
      <c r="T158" s="1">
        <v>0.998</v>
      </c>
      <c r="U158" s="1" t="s">
        <v>30</v>
      </c>
      <c r="V158" s="1">
        <v>2.2999999999999901</v>
      </c>
      <c r="W158" s="1" t="s">
        <v>40</v>
      </c>
      <c r="X158" s="1">
        <v>14.53</v>
      </c>
      <c r="Y158" s="1" t="s">
        <v>316</v>
      </c>
    </row>
    <row r="159" spans="1:25" x14ac:dyDescent="0.25">
      <c r="A159" t="s">
        <v>237</v>
      </c>
      <c r="B159" s="1" t="s">
        <v>118</v>
      </c>
      <c r="C159" s="1">
        <v>85942659</v>
      </c>
      <c r="D159" s="1">
        <v>85942659</v>
      </c>
      <c r="E159" s="1" t="s">
        <v>34</v>
      </c>
      <c r="F159" s="1" t="s">
        <v>21</v>
      </c>
      <c r="G159" s="1" t="s">
        <v>25</v>
      </c>
      <c r="H159" s="1" t="s">
        <v>229</v>
      </c>
      <c r="I159" s="2">
        <v>47.949999999999996</v>
      </c>
      <c r="J159" s="1" t="s">
        <v>345</v>
      </c>
      <c r="K159" s="1" t="s">
        <v>693</v>
      </c>
      <c r="L159" s="1" t="s">
        <v>694</v>
      </c>
      <c r="M159" s="1" t="s">
        <v>230</v>
      </c>
      <c r="N159" s="1" t="s">
        <v>27</v>
      </c>
      <c r="O159" s="1" t="s">
        <v>27</v>
      </c>
      <c r="P159" s="1" t="s">
        <v>254</v>
      </c>
      <c r="Q159" s="1" t="s">
        <v>48</v>
      </c>
      <c r="R159" s="1">
        <v>0</v>
      </c>
      <c r="S159" s="1" t="s">
        <v>30</v>
      </c>
      <c r="T159" s="1">
        <v>0.997</v>
      </c>
      <c r="U159" s="1" t="s">
        <v>30</v>
      </c>
      <c r="V159" s="1">
        <v>1.28</v>
      </c>
      <c r="W159" s="1" t="s">
        <v>31</v>
      </c>
      <c r="X159" s="1">
        <v>26</v>
      </c>
      <c r="Y159" s="1" t="s">
        <v>316</v>
      </c>
    </row>
    <row r="160" spans="1:25" x14ac:dyDescent="0.25">
      <c r="A160" t="s">
        <v>237</v>
      </c>
      <c r="B160" s="1" t="s">
        <v>124</v>
      </c>
      <c r="C160" s="1">
        <v>41546042</v>
      </c>
      <c r="D160" s="1">
        <v>41546042</v>
      </c>
      <c r="E160" s="1" t="s">
        <v>22</v>
      </c>
      <c r="F160" s="1" t="s">
        <v>21</v>
      </c>
      <c r="G160" s="1" t="s">
        <v>25</v>
      </c>
      <c r="H160" s="1" t="s">
        <v>152</v>
      </c>
      <c r="I160" s="2">
        <v>41.3</v>
      </c>
      <c r="J160" s="1" t="s">
        <v>339</v>
      </c>
      <c r="K160" s="1" t="s">
        <v>695</v>
      </c>
      <c r="L160" s="1" t="s">
        <v>696</v>
      </c>
      <c r="M160" s="1" t="s">
        <v>153</v>
      </c>
      <c r="N160" s="1" t="s">
        <v>27</v>
      </c>
      <c r="O160" s="1" t="s">
        <v>27</v>
      </c>
      <c r="P160" s="1" t="s">
        <v>27</v>
      </c>
      <c r="Q160" s="1" t="s">
        <v>27</v>
      </c>
      <c r="R160" s="45">
        <v>8.9999999999999906E-3</v>
      </c>
      <c r="S160" s="1" t="s">
        <v>30</v>
      </c>
      <c r="T160" s="1">
        <v>0.96599999999999897</v>
      </c>
      <c r="U160" s="1" t="s">
        <v>30</v>
      </c>
      <c r="V160" s="1">
        <v>1.895</v>
      </c>
      <c r="W160" s="1" t="s">
        <v>31</v>
      </c>
      <c r="X160" s="1">
        <v>23</v>
      </c>
      <c r="Y160" s="1" t="s">
        <v>317</v>
      </c>
    </row>
    <row r="161" spans="1:25" x14ac:dyDescent="0.25">
      <c r="A161" t="s">
        <v>237</v>
      </c>
      <c r="B161" s="1" t="s">
        <v>127</v>
      </c>
      <c r="C161" s="1">
        <v>41203649</v>
      </c>
      <c r="D161" s="1">
        <v>41203649</v>
      </c>
      <c r="E161" s="1" t="s">
        <v>21</v>
      </c>
      <c r="F161" s="1" t="s">
        <v>34</v>
      </c>
      <c r="G161" s="1" t="s">
        <v>25</v>
      </c>
      <c r="H161" s="1" t="s">
        <v>128</v>
      </c>
      <c r="I161" s="2">
        <v>66.67</v>
      </c>
      <c r="J161" s="1" t="s">
        <v>336</v>
      </c>
      <c r="K161" s="1" t="s">
        <v>697</v>
      </c>
      <c r="L161" s="1" t="s">
        <v>698</v>
      </c>
      <c r="M161" s="1" t="s">
        <v>129</v>
      </c>
      <c r="N161" s="1" t="s">
        <v>27</v>
      </c>
      <c r="O161" s="1" t="s">
        <v>27</v>
      </c>
      <c r="P161" s="1" t="s">
        <v>27</v>
      </c>
      <c r="Q161" s="1" t="s">
        <v>27</v>
      </c>
      <c r="R161" s="45">
        <v>2E-3</v>
      </c>
      <c r="S161" s="1" t="s">
        <v>30</v>
      </c>
      <c r="T161" s="1">
        <v>0.999</v>
      </c>
      <c r="U161" s="1" t="s">
        <v>30</v>
      </c>
      <c r="V161" s="1">
        <v>2.7349999999999901</v>
      </c>
      <c r="W161" s="1" t="s">
        <v>40</v>
      </c>
      <c r="X161" s="1">
        <v>28.2</v>
      </c>
      <c r="Y161" s="1" t="s">
        <v>316</v>
      </c>
    </row>
    <row r="162" spans="1:25" x14ac:dyDescent="0.25">
      <c r="A162" t="s">
        <v>255</v>
      </c>
      <c r="B162" s="1" t="s">
        <v>44</v>
      </c>
      <c r="C162" s="1">
        <v>115256535</v>
      </c>
      <c r="D162" s="1">
        <v>115256535</v>
      </c>
      <c r="E162" s="1" t="s">
        <v>21</v>
      </c>
      <c r="F162" s="1" t="s">
        <v>28</v>
      </c>
      <c r="G162" s="1" t="s">
        <v>25</v>
      </c>
      <c r="H162" s="1" t="s">
        <v>45</v>
      </c>
      <c r="I162" s="2">
        <v>30.12</v>
      </c>
      <c r="J162" s="1" t="s">
        <v>358</v>
      </c>
      <c r="K162" s="1" t="s">
        <v>699</v>
      </c>
      <c r="L162" s="1" t="s">
        <v>700</v>
      </c>
      <c r="M162" s="1" t="s">
        <v>46</v>
      </c>
      <c r="N162" s="1" t="s">
        <v>27</v>
      </c>
      <c r="O162" s="1" t="s">
        <v>27</v>
      </c>
      <c r="P162" s="1" t="s">
        <v>256</v>
      </c>
      <c r="Q162" s="1" t="s">
        <v>48</v>
      </c>
      <c r="R162" s="1">
        <v>0</v>
      </c>
      <c r="S162" s="1" t="s">
        <v>30</v>
      </c>
      <c r="T162" s="1">
        <v>0.999</v>
      </c>
      <c r="U162" s="1" t="s">
        <v>30</v>
      </c>
      <c r="V162" s="1">
        <v>4.2249999999999801</v>
      </c>
      <c r="W162" s="1" t="s">
        <v>130</v>
      </c>
      <c r="X162" s="1">
        <v>28</v>
      </c>
      <c r="Y162" s="1" t="s">
        <v>316</v>
      </c>
    </row>
    <row r="163" spans="1:25" x14ac:dyDescent="0.25">
      <c r="A163" t="s">
        <v>255</v>
      </c>
      <c r="B163" s="1" t="s">
        <v>66</v>
      </c>
      <c r="C163" s="1">
        <v>176767891</v>
      </c>
      <c r="D163" s="1">
        <v>176767891</v>
      </c>
      <c r="E163" s="1" t="s">
        <v>22</v>
      </c>
      <c r="F163" s="1" t="s">
        <v>21</v>
      </c>
      <c r="G163" s="1" t="s">
        <v>25</v>
      </c>
      <c r="H163" s="1" t="s">
        <v>257</v>
      </c>
      <c r="I163" s="2">
        <v>18.440000000000001</v>
      </c>
      <c r="J163" t="s">
        <v>379</v>
      </c>
      <c r="K163" s="1" t="s">
        <v>701</v>
      </c>
      <c r="L163" s="1" t="s">
        <v>702</v>
      </c>
      <c r="M163" s="1" t="s">
        <v>258</v>
      </c>
      <c r="N163" s="1" t="s">
        <v>27</v>
      </c>
      <c r="O163" s="1" t="s">
        <v>27</v>
      </c>
      <c r="P163" s="1" t="s">
        <v>27</v>
      </c>
      <c r="Q163" s="1" t="s">
        <v>27</v>
      </c>
      <c r="R163" s="1">
        <v>0.30499999999999799</v>
      </c>
      <c r="S163" s="1" t="s">
        <v>28</v>
      </c>
      <c r="T163" s="1">
        <v>0</v>
      </c>
      <c r="U163" s="1" t="s">
        <v>29</v>
      </c>
      <c r="V163" s="1">
        <v>0.47</v>
      </c>
      <c r="W163" s="1" t="s">
        <v>32</v>
      </c>
      <c r="X163" s="1">
        <v>22</v>
      </c>
      <c r="Y163" s="1" t="s">
        <v>317</v>
      </c>
    </row>
    <row r="164" spans="1:25" x14ac:dyDescent="0.25">
      <c r="A164" t="s">
        <v>255</v>
      </c>
      <c r="B164" s="1" t="s">
        <v>49</v>
      </c>
      <c r="C164" s="1">
        <v>112175430</v>
      </c>
      <c r="D164" s="1">
        <v>112175430</v>
      </c>
      <c r="E164" s="1" t="s">
        <v>22</v>
      </c>
      <c r="F164" s="1" t="s">
        <v>28</v>
      </c>
      <c r="G164" s="1" t="s">
        <v>25</v>
      </c>
      <c r="H164" s="1" t="s">
        <v>50</v>
      </c>
      <c r="I164" s="26">
        <v>3.61</v>
      </c>
      <c r="J164" s="1" t="s">
        <v>319</v>
      </c>
      <c r="K164" s="1" t="s">
        <v>703</v>
      </c>
      <c r="L164" s="1" t="s">
        <v>704</v>
      </c>
      <c r="M164" s="1" t="s">
        <v>51</v>
      </c>
      <c r="N164" s="1" t="s">
        <v>27</v>
      </c>
      <c r="O164" s="1" t="s">
        <v>27</v>
      </c>
      <c r="P164" s="1" t="s">
        <v>27</v>
      </c>
      <c r="Q164" s="1" t="s">
        <v>27</v>
      </c>
      <c r="R164" s="1">
        <v>0</v>
      </c>
      <c r="S164" s="1" t="s">
        <v>30</v>
      </c>
      <c r="T164" s="1">
        <v>0.998</v>
      </c>
      <c r="U164" s="1" t="s">
        <v>30</v>
      </c>
      <c r="V164" s="1">
        <v>1.75</v>
      </c>
      <c r="W164" s="1" t="s">
        <v>31</v>
      </c>
      <c r="X164" s="1">
        <v>26.3</v>
      </c>
      <c r="Y164" s="1" t="s">
        <v>317</v>
      </c>
    </row>
    <row r="165" spans="1:25" x14ac:dyDescent="0.25">
      <c r="A165" t="s">
        <v>255</v>
      </c>
      <c r="B165" s="1" t="s">
        <v>20</v>
      </c>
      <c r="C165" s="1">
        <v>44232739</v>
      </c>
      <c r="D165" s="1">
        <v>44232742</v>
      </c>
      <c r="E165" s="1" t="s">
        <v>259</v>
      </c>
      <c r="F165" s="1" t="s">
        <v>147</v>
      </c>
      <c r="G165" s="1" t="s">
        <v>148</v>
      </c>
      <c r="H165" s="1" t="s">
        <v>260</v>
      </c>
      <c r="I165" s="2">
        <v>17.82</v>
      </c>
      <c r="J165" s="1" t="s">
        <v>356</v>
      </c>
      <c r="K165" s="1" t="s">
        <v>705</v>
      </c>
      <c r="L165" s="1" t="s">
        <v>706</v>
      </c>
      <c r="M165" s="1" t="s">
        <v>168</v>
      </c>
      <c r="N165" s="45">
        <v>3.4249999999999803E-5</v>
      </c>
      <c r="O165" s="45">
        <v>1.5970000000000001E-5</v>
      </c>
      <c r="P165" s="1" t="s">
        <v>261</v>
      </c>
      <c r="Q165" s="1" t="s">
        <v>48</v>
      </c>
      <c r="R165" s="1" t="s">
        <v>27</v>
      </c>
      <c r="S165" s="1" t="s">
        <v>27</v>
      </c>
      <c r="T165" s="1" t="s">
        <v>27</v>
      </c>
      <c r="U165" s="1" t="s">
        <v>27</v>
      </c>
      <c r="V165" s="1" t="s">
        <v>27</v>
      </c>
      <c r="W165" s="1" t="s">
        <v>27</v>
      </c>
      <c r="X165" s="1" t="s">
        <v>27</v>
      </c>
      <c r="Y165" s="1" t="s">
        <v>316</v>
      </c>
    </row>
    <row r="166" spans="1:25" x14ac:dyDescent="0.25">
      <c r="A166" t="s">
        <v>255</v>
      </c>
      <c r="B166" s="1" t="s">
        <v>75</v>
      </c>
      <c r="C166" s="1">
        <v>2979559</v>
      </c>
      <c r="D166" s="1">
        <v>2979559</v>
      </c>
      <c r="E166" s="1" t="s">
        <v>22</v>
      </c>
      <c r="F166" s="1" t="s">
        <v>28</v>
      </c>
      <c r="G166" s="1" t="s">
        <v>25</v>
      </c>
      <c r="H166" s="1" t="s">
        <v>155</v>
      </c>
      <c r="I166" s="2">
        <v>11.18</v>
      </c>
      <c r="J166" s="1" t="s">
        <v>329</v>
      </c>
      <c r="K166" s="1" t="s">
        <v>707</v>
      </c>
      <c r="L166" s="1" t="s">
        <v>708</v>
      </c>
      <c r="M166" s="1" t="s">
        <v>156</v>
      </c>
      <c r="N166" s="1" t="s">
        <v>27</v>
      </c>
      <c r="O166" s="1" t="s">
        <v>27</v>
      </c>
      <c r="P166" s="1" t="s">
        <v>262</v>
      </c>
      <c r="Q166" s="1" t="s">
        <v>48</v>
      </c>
      <c r="R166" s="1">
        <v>0.377</v>
      </c>
      <c r="S166" s="1" t="s">
        <v>28</v>
      </c>
      <c r="T166" s="1">
        <v>1</v>
      </c>
      <c r="U166" s="1" t="s">
        <v>30</v>
      </c>
      <c r="V166" s="1">
        <v>2.02999999999999</v>
      </c>
      <c r="W166" s="1" t="s">
        <v>40</v>
      </c>
      <c r="X166" s="1">
        <v>25.4</v>
      </c>
      <c r="Y166" s="1" t="s">
        <v>316</v>
      </c>
    </row>
    <row r="167" spans="1:25" x14ac:dyDescent="0.25">
      <c r="A167" t="s">
        <v>255</v>
      </c>
      <c r="B167" s="1" t="s">
        <v>111</v>
      </c>
      <c r="C167" s="1">
        <v>49434075</v>
      </c>
      <c r="D167" s="1">
        <v>49434075</v>
      </c>
      <c r="E167" s="1" t="s">
        <v>22</v>
      </c>
      <c r="F167" s="1" t="s">
        <v>28</v>
      </c>
      <c r="G167" s="1" t="s">
        <v>25</v>
      </c>
      <c r="H167" s="1" t="s">
        <v>150</v>
      </c>
      <c r="I167" s="2">
        <v>29.37</v>
      </c>
      <c r="J167" s="1" t="s">
        <v>348</v>
      </c>
      <c r="K167" s="1" t="s">
        <v>709</v>
      </c>
      <c r="L167" s="1" t="s">
        <v>710</v>
      </c>
      <c r="M167" s="1" t="s">
        <v>151</v>
      </c>
      <c r="N167" s="45">
        <v>5.0000000000000001E-4</v>
      </c>
      <c r="O167" s="45">
        <v>5.0000000000000001E-4</v>
      </c>
      <c r="P167" s="1" t="s">
        <v>27</v>
      </c>
      <c r="Q167" s="1" t="s">
        <v>27</v>
      </c>
      <c r="R167" s="45">
        <v>2E-3</v>
      </c>
      <c r="S167" s="1" t="s">
        <v>30</v>
      </c>
      <c r="T167" s="1">
        <v>0.60799999999999799</v>
      </c>
      <c r="U167" s="1" t="s">
        <v>60</v>
      </c>
      <c r="V167" s="1">
        <v>0.34499999999999797</v>
      </c>
      <c r="W167" s="1" t="s">
        <v>32</v>
      </c>
      <c r="X167" s="1">
        <v>22.8</v>
      </c>
      <c r="Y167" s="1" t="s">
        <v>317</v>
      </c>
    </row>
    <row r="168" spans="1:25" x14ac:dyDescent="0.25">
      <c r="A168" t="s">
        <v>255</v>
      </c>
      <c r="B168" s="1" t="s">
        <v>111</v>
      </c>
      <c r="C168" s="1">
        <v>92539227</v>
      </c>
      <c r="D168" s="1">
        <v>92539227</v>
      </c>
      <c r="E168" s="1" t="s">
        <v>28</v>
      </c>
      <c r="F168" s="1" t="s">
        <v>34</v>
      </c>
      <c r="G168" s="1" t="s">
        <v>36</v>
      </c>
      <c r="H168" s="1" t="s">
        <v>263</v>
      </c>
      <c r="I168" s="2">
        <v>16.09</v>
      </c>
      <c r="J168" s="1" t="s">
        <v>327</v>
      </c>
      <c r="K168" s="1" t="s">
        <v>711</v>
      </c>
      <c r="L168" s="1" t="s">
        <v>712</v>
      </c>
      <c r="M168" s="1" t="s">
        <v>264</v>
      </c>
      <c r="N168" s="1" t="s">
        <v>27</v>
      </c>
      <c r="O168" s="1" t="s">
        <v>27</v>
      </c>
      <c r="P168" s="1" t="s">
        <v>27</v>
      </c>
      <c r="Q168" s="1" t="s">
        <v>27</v>
      </c>
      <c r="R168" s="1" t="s">
        <v>27</v>
      </c>
      <c r="S168" s="1" t="s">
        <v>27</v>
      </c>
      <c r="T168" s="1" t="s">
        <v>27</v>
      </c>
      <c r="U168" s="1" t="s">
        <v>27</v>
      </c>
      <c r="V168" s="1" t="s">
        <v>27</v>
      </c>
      <c r="W168" s="1" t="s">
        <v>27</v>
      </c>
      <c r="X168" s="1">
        <v>35</v>
      </c>
      <c r="Y168" s="1" t="s">
        <v>316</v>
      </c>
    </row>
    <row r="169" spans="1:25" x14ac:dyDescent="0.25">
      <c r="A169" t="s">
        <v>255</v>
      </c>
      <c r="B169" s="1" t="s">
        <v>111</v>
      </c>
      <c r="C169" s="1">
        <v>122460088</v>
      </c>
      <c r="D169" s="1">
        <v>122460088</v>
      </c>
      <c r="E169" s="1" t="s">
        <v>28</v>
      </c>
      <c r="F169" s="1" t="s">
        <v>34</v>
      </c>
      <c r="G169" s="1" t="s">
        <v>25</v>
      </c>
      <c r="H169" s="1" t="s">
        <v>265</v>
      </c>
      <c r="I169" s="2">
        <v>36.090000000000003</v>
      </c>
      <c r="J169" s="1" t="s">
        <v>324</v>
      </c>
      <c r="K169" s="1" t="s">
        <v>713</v>
      </c>
      <c r="L169" s="1" t="s">
        <v>714</v>
      </c>
      <c r="M169" s="1" t="s">
        <v>266</v>
      </c>
      <c r="N169" s="45">
        <v>2.1250000000000002E-5</v>
      </c>
      <c r="O169" s="45">
        <v>6.4300000000000003E-6</v>
      </c>
      <c r="P169" s="1" t="s">
        <v>27</v>
      </c>
      <c r="Q169" s="1" t="s">
        <v>27</v>
      </c>
      <c r="R169" s="45">
        <v>2.3E-2</v>
      </c>
      <c r="S169" s="1" t="s">
        <v>30</v>
      </c>
      <c r="T169" s="45">
        <v>3.0000000000000001E-3</v>
      </c>
      <c r="U169" s="1" t="s">
        <v>29</v>
      </c>
      <c r="V169" s="1">
        <v>2.62</v>
      </c>
      <c r="W169" s="1" t="s">
        <v>40</v>
      </c>
      <c r="X169" s="1">
        <v>20.3999999999998</v>
      </c>
      <c r="Y169" s="1" t="s">
        <v>316</v>
      </c>
    </row>
    <row r="170" spans="1:25" x14ac:dyDescent="0.25">
      <c r="A170" t="s">
        <v>255</v>
      </c>
      <c r="B170" s="1" t="s">
        <v>33</v>
      </c>
      <c r="C170" s="1">
        <v>7578413</v>
      </c>
      <c r="D170" s="1">
        <v>7578413</v>
      </c>
      <c r="E170" s="1" t="s">
        <v>22</v>
      </c>
      <c r="F170" s="1" t="s">
        <v>34</v>
      </c>
      <c r="G170" s="1" t="s">
        <v>25</v>
      </c>
      <c r="H170" s="1" t="s">
        <v>35</v>
      </c>
      <c r="I170" s="2">
        <v>26.61</v>
      </c>
      <c r="J170" t="s">
        <v>386</v>
      </c>
      <c r="K170" s="1" t="s">
        <v>715</v>
      </c>
      <c r="L170" s="1" t="s">
        <v>716</v>
      </c>
      <c r="M170" s="1" t="s">
        <v>37</v>
      </c>
      <c r="N170" s="1" t="s">
        <v>27</v>
      </c>
      <c r="O170" s="1" t="s">
        <v>27</v>
      </c>
      <c r="P170" s="1" t="s">
        <v>267</v>
      </c>
      <c r="Q170" s="1" t="s">
        <v>39</v>
      </c>
      <c r="R170" s="1">
        <v>0</v>
      </c>
      <c r="S170" s="1" t="s">
        <v>30</v>
      </c>
      <c r="T170" s="1">
        <v>1</v>
      </c>
      <c r="U170" s="1" t="s">
        <v>30</v>
      </c>
      <c r="V170" s="1">
        <v>3.32</v>
      </c>
      <c r="W170" s="1" t="s">
        <v>40</v>
      </c>
      <c r="X170" s="1">
        <v>29.1</v>
      </c>
      <c r="Y170" s="1" t="s">
        <v>316</v>
      </c>
    </row>
    <row r="171" spans="1:25" x14ac:dyDescent="0.25">
      <c r="A171" t="s">
        <v>255</v>
      </c>
      <c r="B171" s="1" t="s">
        <v>124</v>
      </c>
      <c r="C171" s="1">
        <v>41566460</v>
      </c>
      <c r="D171" s="1">
        <v>41566460</v>
      </c>
      <c r="E171" s="1" t="s">
        <v>34</v>
      </c>
      <c r="F171" s="1" t="s">
        <v>21</v>
      </c>
      <c r="G171" s="1" t="s">
        <v>25</v>
      </c>
      <c r="H171" s="1" t="s">
        <v>152</v>
      </c>
      <c r="I171" s="26">
        <v>4.3499999999999996</v>
      </c>
      <c r="J171" s="1" t="s">
        <v>339</v>
      </c>
      <c r="K171" s="1" t="s">
        <v>717</v>
      </c>
      <c r="L171" s="1" t="s">
        <v>718</v>
      </c>
      <c r="M171" s="1" t="s">
        <v>153</v>
      </c>
      <c r="N171" s="1" t="s">
        <v>27</v>
      </c>
      <c r="O171" s="1" t="s">
        <v>27</v>
      </c>
      <c r="P171" s="1" t="s">
        <v>27</v>
      </c>
      <c r="Q171" s="1" t="s">
        <v>27</v>
      </c>
      <c r="R171" s="1">
        <v>0</v>
      </c>
      <c r="S171" s="1" t="s">
        <v>30</v>
      </c>
      <c r="T171" s="1">
        <v>1</v>
      </c>
      <c r="U171" s="1" t="s">
        <v>30</v>
      </c>
      <c r="V171" s="1">
        <v>3.79</v>
      </c>
      <c r="W171" s="1" t="s">
        <v>130</v>
      </c>
      <c r="X171" s="1">
        <v>28.7</v>
      </c>
      <c r="Y171" s="1" t="s">
        <v>316</v>
      </c>
    </row>
    <row r="172" spans="1:25" x14ac:dyDescent="0.25">
      <c r="A172" t="s">
        <v>268</v>
      </c>
      <c r="B172" s="1" t="s">
        <v>79</v>
      </c>
      <c r="C172" s="1">
        <v>35624549</v>
      </c>
      <c r="D172" s="1">
        <v>35624549</v>
      </c>
      <c r="E172" s="1" t="s">
        <v>21</v>
      </c>
      <c r="F172" s="1" t="s">
        <v>28</v>
      </c>
      <c r="G172" s="1" t="s">
        <v>36</v>
      </c>
      <c r="H172" s="1" t="s">
        <v>142</v>
      </c>
      <c r="I172" s="46">
        <v>3.3099999999999996</v>
      </c>
      <c r="J172" t="s">
        <v>388</v>
      </c>
      <c r="K172" s="1" t="s">
        <v>719</v>
      </c>
      <c r="L172" s="1" t="s">
        <v>720</v>
      </c>
      <c r="M172" s="1" t="s">
        <v>143</v>
      </c>
      <c r="N172" s="1" t="s">
        <v>27</v>
      </c>
      <c r="O172" s="1" t="s">
        <v>27</v>
      </c>
      <c r="R172" s="1" t="s">
        <v>27</v>
      </c>
      <c r="S172" s="1" t="s">
        <v>27</v>
      </c>
      <c r="T172" s="1" t="s">
        <v>27</v>
      </c>
      <c r="U172" s="1" t="s">
        <v>27</v>
      </c>
      <c r="V172" s="1" t="s">
        <v>27</v>
      </c>
      <c r="W172" s="1" t="s">
        <v>27</v>
      </c>
      <c r="X172" s="1">
        <v>53</v>
      </c>
      <c r="Y172" s="1" t="s">
        <v>316</v>
      </c>
    </row>
    <row r="173" spans="1:25" x14ac:dyDescent="0.25">
      <c r="A173" t="s">
        <v>268</v>
      </c>
      <c r="B173" s="1" t="s">
        <v>57</v>
      </c>
      <c r="C173" s="1">
        <v>45007854</v>
      </c>
      <c r="D173" s="1">
        <v>45007854</v>
      </c>
      <c r="E173" s="1" t="s">
        <v>22</v>
      </c>
      <c r="F173" s="1" t="s">
        <v>28</v>
      </c>
      <c r="G173" s="1" t="s">
        <v>25</v>
      </c>
      <c r="H173" s="1" t="s">
        <v>87</v>
      </c>
      <c r="I173" s="1">
        <v>49.41</v>
      </c>
      <c r="J173" s="1" t="s">
        <v>322</v>
      </c>
      <c r="K173" s="1" t="s">
        <v>721</v>
      </c>
      <c r="L173" s="1" t="s">
        <v>722</v>
      </c>
      <c r="M173" s="1" t="s">
        <v>88</v>
      </c>
      <c r="N173" s="45">
        <v>2.4709999999999901E-5</v>
      </c>
      <c r="O173" s="45">
        <v>1.624E-5</v>
      </c>
      <c r="R173" s="1">
        <v>0</v>
      </c>
      <c r="S173" s="1" t="s">
        <v>30</v>
      </c>
      <c r="T173" s="1">
        <v>1</v>
      </c>
      <c r="U173" s="1" t="s">
        <v>30</v>
      </c>
      <c r="V173" s="1">
        <v>3.48</v>
      </c>
      <c r="W173" s="1" t="s">
        <v>40</v>
      </c>
      <c r="X173" s="1">
        <v>26.2</v>
      </c>
      <c r="Y173" s="1" t="s">
        <v>316</v>
      </c>
    </row>
    <row r="174" spans="1:25" x14ac:dyDescent="0.25">
      <c r="A174" t="s">
        <v>268</v>
      </c>
      <c r="B174" s="1" t="s">
        <v>101</v>
      </c>
      <c r="C174" s="1">
        <v>6586176</v>
      </c>
      <c r="D174" s="1">
        <v>6586176</v>
      </c>
      <c r="E174" s="1" t="s">
        <v>22</v>
      </c>
      <c r="F174" s="1" t="s">
        <v>34</v>
      </c>
      <c r="G174" s="1" t="s">
        <v>25</v>
      </c>
      <c r="H174" s="1" t="s">
        <v>269</v>
      </c>
      <c r="I174" s="1">
        <v>50.42</v>
      </c>
      <c r="J174" s="1" t="s">
        <v>332</v>
      </c>
      <c r="K174" s="1" t="s">
        <v>723</v>
      </c>
      <c r="L174" s="1" t="s">
        <v>724</v>
      </c>
      <c r="M174" s="1" t="s">
        <v>103</v>
      </c>
      <c r="N174" s="45">
        <v>2.99999999999999E-4</v>
      </c>
      <c r="O174" s="45">
        <v>4.0000000000000002E-4</v>
      </c>
      <c r="R174" s="45">
        <v>6.3E-2</v>
      </c>
      <c r="S174" s="1" t="s">
        <v>28</v>
      </c>
      <c r="T174" s="1">
        <v>0.93600000000000005</v>
      </c>
      <c r="U174" s="1" t="s">
        <v>60</v>
      </c>
      <c r="V174" s="1">
        <v>0.55000000000000004</v>
      </c>
      <c r="W174" s="1" t="s">
        <v>32</v>
      </c>
      <c r="X174" s="1">
        <v>2.2149999999999901</v>
      </c>
      <c r="Y174" s="1" t="s">
        <v>317</v>
      </c>
    </row>
    <row r="175" spans="1:25" x14ac:dyDescent="0.25">
      <c r="A175" t="s">
        <v>268</v>
      </c>
      <c r="B175" s="1" t="s">
        <v>124</v>
      </c>
      <c r="C175" s="1">
        <v>29193127</v>
      </c>
      <c r="D175" s="1">
        <v>29193127</v>
      </c>
      <c r="E175" s="1" t="s">
        <v>21</v>
      </c>
      <c r="F175" s="1" t="s">
        <v>22</v>
      </c>
      <c r="G175" s="1" t="s">
        <v>25</v>
      </c>
      <c r="H175" s="1" t="s">
        <v>270</v>
      </c>
      <c r="I175" s="1">
        <v>49.41</v>
      </c>
      <c r="J175" s="55" t="s">
        <v>389</v>
      </c>
      <c r="K175" s="1" t="s">
        <v>725</v>
      </c>
      <c r="L175" s="1" t="s">
        <v>726</v>
      </c>
      <c r="M175" s="1" t="s">
        <v>271</v>
      </c>
      <c r="N175" s="45">
        <v>8.24299999999999E-5</v>
      </c>
      <c r="O175" s="45">
        <v>6.1119999999999903E-5</v>
      </c>
      <c r="R175" s="1">
        <v>0.749</v>
      </c>
      <c r="S175" s="1" t="s">
        <v>28</v>
      </c>
      <c r="T175" s="45">
        <v>6.8000000000000005E-2</v>
      </c>
      <c r="U175" s="1" t="s">
        <v>29</v>
      </c>
      <c r="V175" s="1">
        <v>1.24</v>
      </c>
      <c r="W175" s="1" t="s">
        <v>31</v>
      </c>
      <c r="X175" s="1">
        <v>22.9</v>
      </c>
      <c r="Y175" s="1" t="s">
        <v>317</v>
      </c>
    </row>
    <row r="176" spans="1:25" x14ac:dyDescent="0.25">
      <c r="A176" t="s">
        <v>272</v>
      </c>
      <c r="B176" s="1" t="s">
        <v>79</v>
      </c>
      <c r="C176" s="1">
        <v>48691302</v>
      </c>
      <c r="D176" s="1">
        <v>48691302</v>
      </c>
      <c r="E176" s="1" t="s">
        <v>22</v>
      </c>
      <c r="F176" s="1" t="s">
        <v>34</v>
      </c>
      <c r="G176" s="1" t="s">
        <v>25</v>
      </c>
      <c r="H176" s="1" t="s">
        <v>174</v>
      </c>
      <c r="I176" s="1">
        <v>47.199999999999996</v>
      </c>
      <c r="J176" s="1" t="s">
        <v>363</v>
      </c>
      <c r="L176" s="1" t="s">
        <v>760</v>
      </c>
      <c r="M176" s="1" t="s">
        <v>175</v>
      </c>
      <c r="N176" s="1" t="s">
        <v>27</v>
      </c>
      <c r="O176" s="1" t="s">
        <v>27</v>
      </c>
      <c r="P176" s="1" t="s">
        <v>27</v>
      </c>
      <c r="Q176" s="1" t="s">
        <v>27</v>
      </c>
      <c r="R176" s="1" t="s">
        <v>27</v>
      </c>
      <c r="S176" s="1" t="s">
        <v>27</v>
      </c>
      <c r="T176" s="1">
        <v>3.1E-2</v>
      </c>
      <c r="U176" s="1" t="s">
        <v>29</v>
      </c>
      <c r="V176" s="1">
        <v>0.74</v>
      </c>
      <c r="W176" s="1" t="s">
        <v>32</v>
      </c>
      <c r="X176" s="1">
        <v>8.0210000000000008</v>
      </c>
      <c r="Y176" s="1" t="s">
        <v>317</v>
      </c>
    </row>
    <row r="177" spans="1:25" x14ac:dyDescent="0.25">
      <c r="A177" t="s">
        <v>272</v>
      </c>
      <c r="B177" s="1" t="s">
        <v>111</v>
      </c>
      <c r="C177" s="1">
        <v>57499995</v>
      </c>
      <c r="D177" s="1">
        <v>57499995</v>
      </c>
      <c r="E177" s="1" t="s">
        <v>22</v>
      </c>
      <c r="F177" s="1" t="s">
        <v>28</v>
      </c>
      <c r="G177" s="1" t="s">
        <v>25</v>
      </c>
      <c r="H177" s="1" t="s">
        <v>273</v>
      </c>
      <c r="I177" s="1">
        <v>47.9</v>
      </c>
      <c r="J177" s="1" t="s">
        <v>377</v>
      </c>
      <c r="K177" s="1" t="s">
        <v>727</v>
      </c>
      <c r="L177" s="1" t="s">
        <v>728</v>
      </c>
      <c r="M177" s="1" t="s">
        <v>274</v>
      </c>
      <c r="N177" s="1">
        <v>8.0000000000000004E-4</v>
      </c>
      <c r="O177" s="1">
        <v>8.9999999999999998E-4</v>
      </c>
      <c r="P177" s="1" t="s">
        <v>27</v>
      </c>
      <c r="Q177" s="1" t="s">
        <v>27</v>
      </c>
      <c r="R177" s="1">
        <v>0.63500000000000001</v>
      </c>
      <c r="S177" s="1" t="s">
        <v>28</v>
      </c>
      <c r="T177" s="1">
        <v>1.2E-2</v>
      </c>
      <c r="U177" s="1" t="s">
        <v>29</v>
      </c>
      <c r="V177" s="1">
        <v>0.625</v>
      </c>
      <c r="W177" s="1" t="s">
        <v>32</v>
      </c>
      <c r="X177" s="1">
        <v>11.19</v>
      </c>
      <c r="Y177" s="1" t="s">
        <v>317</v>
      </c>
    </row>
    <row r="178" spans="1:25" x14ac:dyDescent="0.25">
      <c r="A178" t="s">
        <v>272</v>
      </c>
      <c r="B178" s="1" t="s">
        <v>54</v>
      </c>
      <c r="C178" s="1">
        <v>32907000</v>
      </c>
      <c r="D178" s="1">
        <v>32907000</v>
      </c>
      <c r="E178" s="1" t="s">
        <v>34</v>
      </c>
      <c r="F178" s="1" t="s">
        <v>21</v>
      </c>
      <c r="G178" s="1" t="s">
        <v>25</v>
      </c>
      <c r="H178" s="1" t="s">
        <v>161</v>
      </c>
      <c r="I178" s="1">
        <v>44.3</v>
      </c>
      <c r="J178" s="1" t="s">
        <v>326</v>
      </c>
      <c r="K178" s="1" t="s">
        <v>729</v>
      </c>
      <c r="L178" s="1" t="s">
        <v>730</v>
      </c>
      <c r="M178" s="1" t="s">
        <v>162</v>
      </c>
      <c r="N178" s="1">
        <v>2.0000000000000001E-4</v>
      </c>
      <c r="O178" s="1">
        <v>2.9999999999999997E-4</v>
      </c>
      <c r="P178" s="1" t="s">
        <v>27</v>
      </c>
      <c r="Q178" s="1" t="s">
        <v>27</v>
      </c>
      <c r="R178" s="1">
        <v>6.7000000000000004E-2</v>
      </c>
      <c r="S178" s="1" t="s">
        <v>28</v>
      </c>
      <c r="T178" s="1">
        <v>0.99299999999999999</v>
      </c>
      <c r="U178" s="1" t="s">
        <v>30</v>
      </c>
      <c r="V178" s="1">
        <v>1.4</v>
      </c>
      <c r="W178" s="1" t="s">
        <v>31</v>
      </c>
      <c r="X178" s="1">
        <v>11.51</v>
      </c>
      <c r="Y178" s="1" t="s">
        <v>317</v>
      </c>
    </row>
    <row r="179" spans="1:25" x14ac:dyDescent="0.25">
      <c r="A179" t="s">
        <v>272</v>
      </c>
      <c r="B179" s="1" t="s">
        <v>57</v>
      </c>
      <c r="C179" s="1">
        <v>42143513</v>
      </c>
      <c r="D179" s="1">
        <v>42143513</v>
      </c>
      <c r="E179" s="1" t="s">
        <v>28</v>
      </c>
      <c r="F179" s="1" t="s">
        <v>22</v>
      </c>
      <c r="G179" s="1" t="s">
        <v>25</v>
      </c>
      <c r="H179" s="1" t="s">
        <v>58</v>
      </c>
      <c r="I179" s="1">
        <v>47.699999999999996</v>
      </c>
      <c r="J179" s="1" t="s">
        <v>371</v>
      </c>
      <c r="K179" s="1" t="s">
        <v>731</v>
      </c>
      <c r="L179" s="1" t="s">
        <v>732</v>
      </c>
      <c r="M179" s="1" t="s">
        <v>59</v>
      </c>
      <c r="N179" s="1" t="s">
        <v>27</v>
      </c>
      <c r="O179" s="45">
        <v>6.7000000000000002E-6</v>
      </c>
      <c r="P179" s="1" t="s">
        <v>27</v>
      </c>
      <c r="Q179" s="1" t="s">
        <v>27</v>
      </c>
      <c r="R179" s="1">
        <v>0.09</v>
      </c>
      <c r="S179" s="1" t="s">
        <v>28</v>
      </c>
      <c r="T179" s="1">
        <v>2E-3</v>
      </c>
      <c r="U179" s="1" t="s">
        <v>29</v>
      </c>
      <c r="V179" s="1">
        <v>0.86499999999999999</v>
      </c>
      <c r="W179" s="1" t="s">
        <v>31</v>
      </c>
      <c r="X179" s="1">
        <v>10.78</v>
      </c>
      <c r="Y179" s="1" t="s">
        <v>317</v>
      </c>
    </row>
    <row r="180" spans="1:25" x14ac:dyDescent="0.25">
      <c r="A180" t="s">
        <v>272</v>
      </c>
      <c r="B180" s="1" t="s">
        <v>101</v>
      </c>
      <c r="C180" s="1">
        <v>6534697</v>
      </c>
      <c r="D180" s="1">
        <v>6534697</v>
      </c>
      <c r="E180" s="1" t="s">
        <v>21</v>
      </c>
      <c r="F180" s="1" t="s">
        <v>34</v>
      </c>
      <c r="G180" s="1" t="s">
        <v>25</v>
      </c>
      <c r="H180" s="1" t="s">
        <v>275</v>
      </c>
      <c r="I180" s="1">
        <v>47.9</v>
      </c>
      <c r="J180" s="1" t="s">
        <v>384</v>
      </c>
      <c r="K180" s="1" t="s">
        <v>733</v>
      </c>
      <c r="L180" s="1" t="s">
        <v>734</v>
      </c>
      <c r="M180" s="1" t="s">
        <v>103</v>
      </c>
      <c r="N180" s="45">
        <v>2.4199999999999999E-5</v>
      </c>
      <c r="O180" s="1">
        <v>0</v>
      </c>
      <c r="P180" s="1" t="s">
        <v>27</v>
      </c>
      <c r="Q180" s="1" t="s">
        <v>27</v>
      </c>
      <c r="R180" s="1">
        <v>0.60299999999999998</v>
      </c>
      <c r="S180" s="1" t="s">
        <v>28</v>
      </c>
      <c r="T180" s="1">
        <v>1E-3</v>
      </c>
      <c r="U180" s="1" t="s">
        <v>29</v>
      </c>
      <c r="V180" s="1">
        <v>1.32</v>
      </c>
      <c r="W180" s="1" t="s">
        <v>31</v>
      </c>
      <c r="X180" s="1">
        <v>0.112</v>
      </c>
      <c r="Y180" s="1" t="s">
        <v>317</v>
      </c>
    </row>
    <row r="181" spans="1:25" x14ac:dyDescent="0.25">
      <c r="A181" t="s">
        <v>276</v>
      </c>
      <c r="B181" s="1" t="s">
        <v>111</v>
      </c>
      <c r="C181" s="1">
        <v>122460052</v>
      </c>
      <c r="D181" s="1">
        <v>122460052</v>
      </c>
      <c r="E181" s="1" t="s">
        <v>34</v>
      </c>
      <c r="F181" s="1" t="s">
        <v>28</v>
      </c>
      <c r="G181" s="1" t="s">
        <v>36</v>
      </c>
      <c r="H181" s="1" t="s">
        <v>265</v>
      </c>
      <c r="I181" s="1">
        <v>16.900000000000002</v>
      </c>
      <c r="J181" s="1" t="s">
        <v>324</v>
      </c>
      <c r="K181" s="1" t="s">
        <v>735</v>
      </c>
      <c r="L181" s="1" t="s">
        <v>736</v>
      </c>
      <c r="M181" s="1" t="s">
        <v>266</v>
      </c>
      <c r="N181" s="1" t="s">
        <v>27</v>
      </c>
      <c r="O181" s="1">
        <v>0</v>
      </c>
      <c r="P181" s="1" t="s">
        <v>27</v>
      </c>
      <c r="Q181" s="1" t="s">
        <v>27</v>
      </c>
      <c r="R181" s="1" t="s">
        <v>27</v>
      </c>
      <c r="S181" s="1" t="s">
        <v>27</v>
      </c>
      <c r="T181" s="1" t="s">
        <v>27</v>
      </c>
      <c r="U181" s="1" t="s">
        <v>27</v>
      </c>
      <c r="V181" s="1" t="s">
        <v>27</v>
      </c>
      <c r="W181" s="1" t="s">
        <v>27</v>
      </c>
      <c r="X181" s="1">
        <v>36</v>
      </c>
      <c r="Y181" s="1" t="s">
        <v>316</v>
      </c>
    </row>
    <row r="182" spans="1:25" x14ac:dyDescent="0.25">
      <c r="A182" t="s">
        <v>276</v>
      </c>
      <c r="B182" s="1" t="s">
        <v>54</v>
      </c>
      <c r="C182" s="1">
        <v>32931922</v>
      </c>
      <c r="D182" s="1">
        <v>32931922</v>
      </c>
      <c r="E182" s="1" t="s">
        <v>21</v>
      </c>
      <c r="F182" s="1" t="s">
        <v>34</v>
      </c>
      <c r="G182" s="1" t="s">
        <v>25</v>
      </c>
      <c r="H182" s="1" t="s">
        <v>161</v>
      </c>
      <c r="I182" s="1">
        <v>42.3</v>
      </c>
      <c r="J182" s="1" t="s">
        <v>326</v>
      </c>
      <c r="K182" s="1" t="s">
        <v>737</v>
      </c>
      <c r="L182" s="1" t="s">
        <v>738</v>
      </c>
      <c r="M182" s="1" t="s">
        <v>162</v>
      </c>
      <c r="N182" s="45">
        <v>8.2600000000000005E-6</v>
      </c>
      <c r="O182" s="45">
        <v>4.07E-6</v>
      </c>
      <c r="P182" s="1" t="s">
        <v>27</v>
      </c>
      <c r="Q182" s="1" t="s">
        <v>27</v>
      </c>
      <c r="R182" s="1">
        <v>0</v>
      </c>
      <c r="S182" s="1" t="s">
        <v>30</v>
      </c>
      <c r="T182" s="1">
        <v>1</v>
      </c>
      <c r="U182" s="1" t="s">
        <v>30</v>
      </c>
      <c r="V182" s="1">
        <v>2.87</v>
      </c>
      <c r="W182" s="1" t="s">
        <v>40</v>
      </c>
      <c r="X182" s="1">
        <v>28.3</v>
      </c>
      <c r="Y182" s="1" t="s">
        <v>316</v>
      </c>
    </row>
    <row r="183" spans="1:25" x14ac:dyDescent="0.25">
      <c r="A183" t="s">
        <v>276</v>
      </c>
      <c r="B183" s="1" t="s">
        <v>118</v>
      </c>
      <c r="C183" s="1">
        <v>3781324</v>
      </c>
      <c r="D183" s="1">
        <v>3781326</v>
      </c>
      <c r="E183" s="1" t="s">
        <v>277</v>
      </c>
      <c r="F183" s="1" t="s">
        <v>147</v>
      </c>
      <c r="G183" s="1" t="s">
        <v>191</v>
      </c>
      <c r="H183" s="1" t="s">
        <v>278</v>
      </c>
      <c r="I183" s="1">
        <v>10.199999999999999</v>
      </c>
      <c r="J183" s="1" t="s">
        <v>335</v>
      </c>
      <c r="K183" s="1" t="s">
        <v>739</v>
      </c>
      <c r="L183" s="1" t="s">
        <v>740</v>
      </c>
      <c r="M183" s="1" t="s">
        <v>279</v>
      </c>
      <c r="N183" s="1" t="s">
        <v>27</v>
      </c>
      <c r="O183" s="1" t="s">
        <v>27</v>
      </c>
      <c r="P183" s="1" t="s">
        <v>284</v>
      </c>
      <c r="Q183" s="1" t="s">
        <v>48</v>
      </c>
      <c r="R183" s="1" t="s">
        <v>27</v>
      </c>
      <c r="S183" s="1" t="s">
        <v>27</v>
      </c>
      <c r="T183" s="1" t="s">
        <v>27</v>
      </c>
      <c r="U183" s="1" t="s">
        <v>27</v>
      </c>
      <c r="V183" s="1" t="s">
        <v>27</v>
      </c>
      <c r="W183" s="1" t="s">
        <v>27</v>
      </c>
      <c r="X183" s="1" t="s">
        <v>27</v>
      </c>
      <c r="Y183" s="1" t="s">
        <v>316</v>
      </c>
    </row>
    <row r="184" spans="1:25" x14ac:dyDescent="0.25">
      <c r="A184" t="s">
        <v>276</v>
      </c>
      <c r="B184" s="1" t="s">
        <v>33</v>
      </c>
      <c r="C184" s="1">
        <v>40474482</v>
      </c>
      <c r="D184" s="1">
        <v>40474482</v>
      </c>
      <c r="E184" s="1" t="s">
        <v>28</v>
      </c>
      <c r="F184" s="1" t="s">
        <v>34</v>
      </c>
      <c r="G184" s="1" t="s">
        <v>25</v>
      </c>
      <c r="H184" s="1" t="s">
        <v>90</v>
      </c>
      <c r="I184" s="1">
        <v>22</v>
      </c>
      <c r="J184" t="s">
        <v>376</v>
      </c>
      <c r="K184" s="1" t="s">
        <v>542</v>
      </c>
      <c r="L184" s="1" t="s">
        <v>543</v>
      </c>
      <c r="M184" s="1" t="s">
        <v>91</v>
      </c>
      <c r="N184" s="45">
        <v>1.6500000000000001E-5</v>
      </c>
      <c r="O184" s="45">
        <v>4.0600000000000001E-6</v>
      </c>
      <c r="P184" s="1" t="s">
        <v>183</v>
      </c>
      <c r="Q184" s="1" t="s">
        <v>48</v>
      </c>
      <c r="R184" s="1">
        <v>0.152</v>
      </c>
      <c r="S184" s="1" t="s">
        <v>28</v>
      </c>
      <c r="T184" s="1">
        <v>0.98199999999999998</v>
      </c>
      <c r="U184" s="1" t="s">
        <v>30</v>
      </c>
      <c r="V184" s="1">
        <v>1.2749999999999999</v>
      </c>
      <c r="W184" s="1" t="s">
        <v>31</v>
      </c>
      <c r="X184" s="1">
        <v>24.2</v>
      </c>
      <c r="Y184" s="1" t="s">
        <v>316</v>
      </c>
    </row>
    <row r="185" spans="1:25" x14ac:dyDescent="0.25">
      <c r="A185" t="s">
        <v>276</v>
      </c>
      <c r="B185" s="1" t="s">
        <v>101</v>
      </c>
      <c r="C185" s="1">
        <v>1054266</v>
      </c>
      <c r="D185" s="1">
        <v>1054266</v>
      </c>
      <c r="E185" s="1" t="s">
        <v>22</v>
      </c>
      <c r="F185" s="1" t="s">
        <v>21</v>
      </c>
      <c r="G185" s="1" t="s">
        <v>25</v>
      </c>
      <c r="H185" s="1" t="s">
        <v>102</v>
      </c>
      <c r="I185" s="1">
        <v>10.100000000000001</v>
      </c>
      <c r="J185" s="1" t="s">
        <v>318</v>
      </c>
      <c r="K185" s="1" t="s">
        <v>741</v>
      </c>
      <c r="L185" s="1" t="s">
        <v>742</v>
      </c>
      <c r="M185" s="1" t="s">
        <v>103</v>
      </c>
      <c r="N185" s="1" t="s">
        <v>27</v>
      </c>
      <c r="O185" s="45">
        <v>4.2200000000000003E-6</v>
      </c>
      <c r="P185" s="1" t="s">
        <v>27</v>
      </c>
      <c r="Q185" s="1" t="s">
        <v>27</v>
      </c>
      <c r="R185" s="1">
        <v>0.32600000000000001</v>
      </c>
      <c r="S185" s="1" t="s">
        <v>28</v>
      </c>
      <c r="T185" s="1">
        <v>0.75800000000000001</v>
      </c>
      <c r="U185" s="1" t="s">
        <v>60</v>
      </c>
      <c r="V185" s="1">
        <v>2.2949999999999999</v>
      </c>
      <c r="W185" s="1" t="s">
        <v>40</v>
      </c>
      <c r="X185" s="1">
        <v>13.61</v>
      </c>
      <c r="Y185" s="1" t="s">
        <v>316</v>
      </c>
    </row>
    <row r="186" spans="1:25" x14ac:dyDescent="0.25">
      <c r="A186" t="s">
        <v>276</v>
      </c>
      <c r="B186" s="1" t="s">
        <v>127</v>
      </c>
      <c r="C186" s="1">
        <v>70597016</v>
      </c>
      <c r="D186" s="1">
        <v>70597016</v>
      </c>
      <c r="E186" s="1" t="s">
        <v>28</v>
      </c>
      <c r="F186" s="1" t="s">
        <v>22</v>
      </c>
      <c r="G186" s="1" t="s">
        <v>25</v>
      </c>
      <c r="H186" s="1" t="s">
        <v>218</v>
      </c>
      <c r="I186" s="1">
        <v>13.200000000000001</v>
      </c>
      <c r="J186" t="s">
        <v>378</v>
      </c>
      <c r="K186" s="1" t="s">
        <v>743</v>
      </c>
      <c r="L186" s="1" t="s">
        <v>744</v>
      </c>
      <c r="M186" s="1" t="s">
        <v>219</v>
      </c>
      <c r="N186" s="1" t="s">
        <v>27</v>
      </c>
      <c r="O186" s="1" t="s">
        <v>27</v>
      </c>
      <c r="P186" s="1" t="s">
        <v>27</v>
      </c>
      <c r="Q186" s="1" t="s">
        <v>27</v>
      </c>
      <c r="R186" s="1">
        <v>1E-3</v>
      </c>
      <c r="S186" s="1" t="s">
        <v>30</v>
      </c>
      <c r="T186" s="1">
        <v>1</v>
      </c>
      <c r="U186" s="1" t="s">
        <v>30</v>
      </c>
      <c r="V186" s="1">
        <v>2.88</v>
      </c>
      <c r="W186" s="1" t="s">
        <v>40</v>
      </c>
      <c r="X186" s="1">
        <v>26.3</v>
      </c>
      <c r="Y186" s="1" t="s">
        <v>316</v>
      </c>
    </row>
    <row r="187" spans="1:25" x14ac:dyDescent="0.25">
      <c r="A187" t="s">
        <v>280</v>
      </c>
      <c r="B187" s="1" t="s">
        <v>44</v>
      </c>
      <c r="C187" s="1">
        <v>115256530</v>
      </c>
      <c r="D187" s="1">
        <v>115256530</v>
      </c>
      <c r="E187" s="1" t="s">
        <v>21</v>
      </c>
      <c r="F187" s="1" t="s">
        <v>28</v>
      </c>
      <c r="G187" s="1" t="s">
        <v>25</v>
      </c>
      <c r="H187" s="1" t="s">
        <v>45</v>
      </c>
      <c r="I187" s="1">
        <v>29.599999999999998</v>
      </c>
      <c r="J187" s="1" t="s">
        <v>358</v>
      </c>
      <c r="K187" s="1" t="s">
        <v>745</v>
      </c>
      <c r="L187" s="1" t="s">
        <v>746</v>
      </c>
      <c r="M187" s="1" t="s">
        <v>46</v>
      </c>
      <c r="N187" s="1" t="s">
        <v>27</v>
      </c>
      <c r="O187" s="1">
        <v>0</v>
      </c>
      <c r="P187" s="1" t="s">
        <v>285</v>
      </c>
      <c r="Q187" s="1" t="s">
        <v>48</v>
      </c>
      <c r="R187" s="1">
        <v>8.9999999999999993E-3</v>
      </c>
      <c r="S187" s="1" t="s">
        <v>30</v>
      </c>
      <c r="T187" s="1">
        <v>0.94799999999999995</v>
      </c>
      <c r="U187" s="1" t="s">
        <v>60</v>
      </c>
      <c r="V187" s="1">
        <v>3.42</v>
      </c>
      <c r="W187" s="1" t="s">
        <v>40</v>
      </c>
      <c r="X187" s="1">
        <v>24.1</v>
      </c>
      <c r="Y187" s="1" t="s">
        <v>316</v>
      </c>
    </row>
    <row r="188" spans="1:25" x14ac:dyDescent="0.25">
      <c r="A188" t="s">
        <v>280</v>
      </c>
      <c r="B188" s="1" t="s">
        <v>44</v>
      </c>
      <c r="C188" s="1">
        <v>117113575</v>
      </c>
      <c r="D188" s="1">
        <v>117113575</v>
      </c>
      <c r="E188" s="1" t="s">
        <v>21</v>
      </c>
      <c r="F188" s="1" t="s">
        <v>34</v>
      </c>
      <c r="G188" s="1" t="s">
        <v>25</v>
      </c>
      <c r="H188" s="1" t="s">
        <v>281</v>
      </c>
      <c r="I188" s="1">
        <v>28.499999999999996</v>
      </c>
      <c r="J188" s="1" t="s">
        <v>331</v>
      </c>
      <c r="K188" s="1" t="s">
        <v>747</v>
      </c>
      <c r="L188" s="1" t="s">
        <v>748</v>
      </c>
      <c r="M188" s="1" t="s">
        <v>282</v>
      </c>
      <c r="N188" s="1" t="s">
        <v>27</v>
      </c>
      <c r="O188" s="1" t="s">
        <v>27</v>
      </c>
      <c r="P188" s="1" t="s">
        <v>27</v>
      </c>
      <c r="Q188" s="1" t="s">
        <v>27</v>
      </c>
      <c r="R188" s="1">
        <v>0.38400000000000001</v>
      </c>
      <c r="S188" s="1" t="s">
        <v>28</v>
      </c>
      <c r="T188" s="1">
        <v>7.1999999999999995E-2</v>
      </c>
      <c r="U188" s="1" t="s">
        <v>29</v>
      </c>
      <c r="V188" s="1">
        <v>1.1000000000000001</v>
      </c>
      <c r="W188" s="1" t="s">
        <v>31</v>
      </c>
      <c r="X188" s="1">
        <v>6.7569999999999997</v>
      </c>
      <c r="Y188" s="1" t="s">
        <v>317</v>
      </c>
    </row>
    <row r="189" spans="1:25" x14ac:dyDescent="0.25">
      <c r="A189" t="s">
        <v>280</v>
      </c>
      <c r="B189" s="1" t="s">
        <v>57</v>
      </c>
      <c r="C189" s="1">
        <v>42167139</v>
      </c>
      <c r="D189" s="1">
        <v>42167139</v>
      </c>
      <c r="E189" s="1" t="s">
        <v>22</v>
      </c>
      <c r="F189" s="1" t="s">
        <v>28</v>
      </c>
      <c r="G189" s="1" t="s">
        <v>25</v>
      </c>
      <c r="H189" s="1" t="s">
        <v>58</v>
      </c>
      <c r="I189" s="1">
        <v>52.2</v>
      </c>
      <c r="J189" s="1" t="s">
        <v>371</v>
      </c>
      <c r="K189" s="1" t="s">
        <v>749</v>
      </c>
      <c r="L189" s="1" t="s">
        <v>750</v>
      </c>
      <c r="M189" s="1" t="s">
        <v>59</v>
      </c>
      <c r="N189" s="45">
        <v>1.6900000000000001E-5</v>
      </c>
      <c r="O189" s="45">
        <v>8.14E-6</v>
      </c>
      <c r="P189" s="1" t="s">
        <v>27</v>
      </c>
      <c r="Q189" s="1" t="s">
        <v>27</v>
      </c>
      <c r="R189" s="1">
        <v>8.5000000000000006E-2</v>
      </c>
      <c r="S189" s="1" t="s">
        <v>28</v>
      </c>
      <c r="T189" s="1">
        <v>0.99299999999999999</v>
      </c>
      <c r="U189" s="1" t="s">
        <v>30</v>
      </c>
      <c r="V189" s="1">
        <v>2.52</v>
      </c>
      <c r="W189" s="1" t="s">
        <v>40</v>
      </c>
      <c r="X189" s="1">
        <v>23.1</v>
      </c>
      <c r="Y189" s="1" t="s">
        <v>316</v>
      </c>
    </row>
    <row r="190" spans="1:25" x14ac:dyDescent="0.25">
      <c r="A190" t="s">
        <v>280</v>
      </c>
      <c r="B190" s="1" t="s">
        <v>33</v>
      </c>
      <c r="C190" s="1">
        <v>40481466</v>
      </c>
      <c r="D190" s="1">
        <v>40481466</v>
      </c>
      <c r="E190" s="1" t="s">
        <v>22</v>
      </c>
      <c r="F190" s="1" t="s">
        <v>28</v>
      </c>
      <c r="G190" s="1" t="s">
        <v>25</v>
      </c>
      <c r="H190" s="1" t="s">
        <v>90</v>
      </c>
      <c r="I190" s="1">
        <v>25.1</v>
      </c>
      <c r="J190" t="s">
        <v>376</v>
      </c>
      <c r="K190" s="1" t="s">
        <v>751</v>
      </c>
      <c r="L190" s="1" t="s">
        <v>752</v>
      </c>
      <c r="M190" s="1" t="s">
        <v>91</v>
      </c>
      <c r="N190" s="1" t="s">
        <v>27</v>
      </c>
      <c r="O190" s="1" t="s">
        <v>27</v>
      </c>
      <c r="P190" s="1" t="s">
        <v>286</v>
      </c>
      <c r="Q190" s="1" t="s">
        <v>48</v>
      </c>
      <c r="R190" s="1">
        <v>1E-3</v>
      </c>
      <c r="S190" s="1" t="s">
        <v>30</v>
      </c>
      <c r="T190" s="1">
        <v>0.99</v>
      </c>
      <c r="U190" s="1" t="s">
        <v>30</v>
      </c>
      <c r="V190" s="1">
        <v>1.5149999999999999</v>
      </c>
      <c r="W190" s="1" t="s">
        <v>31</v>
      </c>
      <c r="X190" s="1">
        <v>35</v>
      </c>
      <c r="Y190" s="1" t="s">
        <v>316</v>
      </c>
    </row>
    <row r="191" spans="1:25" x14ac:dyDescent="0.25">
      <c r="A191" t="s">
        <v>280</v>
      </c>
      <c r="B191" s="1" t="s">
        <v>124</v>
      </c>
      <c r="C191" s="1">
        <v>41565527</v>
      </c>
      <c r="D191" s="1">
        <v>41565527</v>
      </c>
      <c r="E191" s="1" t="s">
        <v>28</v>
      </c>
      <c r="F191" s="1" t="s">
        <v>21</v>
      </c>
      <c r="G191" s="1" t="s">
        <v>25</v>
      </c>
      <c r="H191" s="1" t="s">
        <v>152</v>
      </c>
      <c r="I191" s="1">
        <v>27.6</v>
      </c>
      <c r="J191" s="1" t="s">
        <v>339</v>
      </c>
      <c r="K191" s="1" t="s">
        <v>753</v>
      </c>
      <c r="L191" s="1" t="s">
        <v>754</v>
      </c>
      <c r="M191" s="1" t="s">
        <v>153</v>
      </c>
      <c r="N191" s="1" t="s">
        <v>27</v>
      </c>
      <c r="O191" s="1" t="s">
        <v>27</v>
      </c>
      <c r="P191" s="1" t="s">
        <v>27</v>
      </c>
      <c r="Q191" s="1" t="s">
        <v>27</v>
      </c>
      <c r="R191" s="1">
        <v>0</v>
      </c>
      <c r="S191" s="1" t="s">
        <v>30</v>
      </c>
      <c r="T191" s="1">
        <v>0.999</v>
      </c>
      <c r="U191" s="1" t="s">
        <v>30</v>
      </c>
      <c r="V191" s="1">
        <v>3.7749999999999999</v>
      </c>
      <c r="W191" s="1" t="s">
        <v>130</v>
      </c>
      <c r="X191" s="1">
        <v>31</v>
      </c>
      <c r="Y191" s="1" t="s">
        <v>316</v>
      </c>
    </row>
    <row r="192" spans="1:25" x14ac:dyDescent="0.25">
      <c r="A192" t="s">
        <v>283</v>
      </c>
      <c r="B192" s="1" t="s">
        <v>44</v>
      </c>
      <c r="C192" s="1">
        <v>115258744</v>
      </c>
      <c r="D192" s="1">
        <v>115258744</v>
      </c>
      <c r="E192" s="1" t="s">
        <v>22</v>
      </c>
      <c r="F192" s="1" t="s">
        <v>28</v>
      </c>
      <c r="G192" s="1" t="s">
        <v>25</v>
      </c>
      <c r="H192" s="1" t="s">
        <v>45</v>
      </c>
      <c r="I192" s="1">
        <v>42.4</v>
      </c>
      <c r="J192" s="1" t="s">
        <v>358</v>
      </c>
      <c r="K192" s="1" t="s">
        <v>406</v>
      </c>
      <c r="L192" s="1" t="s">
        <v>407</v>
      </c>
      <c r="M192" s="1" t="s">
        <v>46</v>
      </c>
      <c r="N192" s="45">
        <v>8.2400000000000007E-6</v>
      </c>
      <c r="O192" s="45">
        <v>4.0600000000000001E-6</v>
      </c>
      <c r="P192" s="1" t="s">
        <v>62</v>
      </c>
      <c r="Q192" s="1" t="s">
        <v>48</v>
      </c>
      <c r="R192" s="1">
        <v>2.9000000000000001E-2</v>
      </c>
      <c r="S192" s="1" t="s">
        <v>30</v>
      </c>
      <c r="T192" s="1">
        <v>0.434</v>
      </c>
      <c r="U192" s="1" t="s">
        <v>29</v>
      </c>
      <c r="V192" s="1">
        <v>3.25</v>
      </c>
      <c r="W192" s="1" t="s">
        <v>40</v>
      </c>
      <c r="X192" s="1">
        <v>25.1</v>
      </c>
      <c r="Y192" s="1" t="s">
        <v>316</v>
      </c>
    </row>
    <row r="193" spans="1:25" x14ac:dyDescent="0.25">
      <c r="A193" t="s">
        <v>283</v>
      </c>
      <c r="B193" s="1" t="s">
        <v>20</v>
      </c>
      <c r="C193" s="1">
        <v>26156885</v>
      </c>
      <c r="D193" s="1">
        <v>26156885</v>
      </c>
      <c r="E193" s="1" t="s">
        <v>22</v>
      </c>
      <c r="F193" s="1" t="s">
        <v>21</v>
      </c>
      <c r="G193" s="1" t="s">
        <v>25</v>
      </c>
      <c r="H193" s="1" t="s">
        <v>73</v>
      </c>
      <c r="I193" s="1">
        <v>42.9</v>
      </c>
      <c r="J193" s="1" t="s">
        <v>344</v>
      </c>
      <c r="K193" s="1" t="s">
        <v>755</v>
      </c>
      <c r="L193" s="1" t="s">
        <v>756</v>
      </c>
      <c r="M193" s="1" t="s">
        <v>26</v>
      </c>
      <c r="N193" s="1" t="s">
        <v>27</v>
      </c>
      <c r="O193" s="1" t="s">
        <v>27</v>
      </c>
      <c r="P193" s="1" t="s">
        <v>287</v>
      </c>
      <c r="Q193" s="1" t="s">
        <v>48</v>
      </c>
      <c r="R193" s="1">
        <v>1.2999999999999999E-2</v>
      </c>
      <c r="S193" s="1" t="s">
        <v>30</v>
      </c>
      <c r="T193" s="1">
        <v>0.88800000000000001</v>
      </c>
      <c r="U193" s="1" t="s">
        <v>60</v>
      </c>
      <c r="V193" s="1">
        <v>1.7350000000000001</v>
      </c>
      <c r="W193" s="1" t="s">
        <v>31</v>
      </c>
      <c r="X193" s="1">
        <v>27</v>
      </c>
      <c r="Y193" s="1" t="s">
        <v>316</v>
      </c>
    </row>
    <row r="194" spans="1:25" x14ac:dyDescent="0.25">
      <c r="A194" t="s">
        <v>283</v>
      </c>
      <c r="B194" s="1" t="s">
        <v>79</v>
      </c>
      <c r="C194" s="1">
        <v>48761791</v>
      </c>
      <c r="D194" s="1">
        <v>48761791</v>
      </c>
      <c r="E194" s="1" t="s">
        <v>21</v>
      </c>
      <c r="F194" s="1" t="s">
        <v>34</v>
      </c>
      <c r="G194" s="1" t="s">
        <v>25</v>
      </c>
      <c r="H194" s="1" t="s">
        <v>174</v>
      </c>
      <c r="I194" s="1">
        <v>43.9</v>
      </c>
      <c r="J194" s="1" t="s">
        <v>363</v>
      </c>
      <c r="L194" s="1" t="s">
        <v>759</v>
      </c>
      <c r="M194" s="1" t="s">
        <v>175</v>
      </c>
      <c r="N194" s="1">
        <v>5.9999999999999995E-4</v>
      </c>
      <c r="O194" s="1">
        <v>5.9999999999999995E-4</v>
      </c>
      <c r="P194" s="1" t="s">
        <v>27</v>
      </c>
      <c r="Q194" s="1" t="s">
        <v>27</v>
      </c>
      <c r="R194" s="1" t="s">
        <v>27</v>
      </c>
      <c r="S194" s="1" t="s">
        <v>27</v>
      </c>
      <c r="T194" s="1">
        <v>0.95599999999999996</v>
      </c>
      <c r="U194" s="1" t="s">
        <v>60</v>
      </c>
      <c r="V194" s="1">
        <v>2.0249999999999999</v>
      </c>
      <c r="W194" s="1" t="s">
        <v>40</v>
      </c>
      <c r="X194" s="1">
        <v>20.2</v>
      </c>
      <c r="Y194" s="1" t="s">
        <v>316</v>
      </c>
    </row>
    <row r="195" spans="1:25" x14ac:dyDescent="0.25">
      <c r="A195" t="s">
        <v>283</v>
      </c>
      <c r="B195" s="1" t="s">
        <v>111</v>
      </c>
      <c r="C195" s="1">
        <v>49444989</v>
      </c>
      <c r="D195" s="1">
        <v>49444989</v>
      </c>
      <c r="E195" s="1" t="s">
        <v>21</v>
      </c>
      <c r="F195" s="1" t="s">
        <v>28</v>
      </c>
      <c r="G195" s="1" t="s">
        <v>25</v>
      </c>
      <c r="H195" s="1" t="s">
        <v>150</v>
      </c>
      <c r="I195" s="1">
        <v>45.6</v>
      </c>
      <c r="J195" s="1" t="s">
        <v>348</v>
      </c>
      <c r="K195" s="1" t="s">
        <v>757</v>
      </c>
      <c r="L195" s="1" t="s">
        <v>758</v>
      </c>
      <c r="M195" s="1" t="s">
        <v>151</v>
      </c>
      <c r="N195" s="1">
        <v>2.0000000000000001E-4</v>
      </c>
      <c r="O195" s="1">
        <v>2.0000000000000001E-4</v>
      </c>
      <c r="P195" s="1" t="s">
        <v>27</v>
      </c>
      <c r="Q195" s="1" t="s">
        <v>27</v>
      </c>
      <c r="R195" s="1">
        <v>0</v>
      </c>
      <c r="S195" s="1" t="s">
        <v>30</v>
      </c>
      <c r="T195" s="1">
        <v>0.93799999999999994</v>
      </c>
      <c r="U195" s="1" t="s">
        <v>60</v>
      </c>
      <c r="V195" s="1">
        <v>0.69499999999999995</v>
      </c>
      <c r="W195" s="1" t="s">
        <v>32</v>
      </c>
      <c r="X195" s="1">
        <v>7.3390000000000004</v>
      </c>
      <c r="Y195" s="1" t="s">
        <v>317</v>
      </c>
    </row>
    <row r="196" spans="1:25" x14ac:dyDescent="0.25">
      <c r="A196" s="51" t="s">
        <v>283</v>
      </c>
      <c r="B196" s="52" t="s">
        <v>33</v>
      </c>
      <c r="C196" s="52">
        <v>40474420</v>
      </c>
      <c r="D196" s="52">
        <v>40474420</v>
      </c>
      <c r="E196" s="52" t="s">
        <v>22</v>
      </c>
      <c r="F196" s="52" t="s">
        <v>34</v>
      </c>
      <c r="G196" s="52" t="s">
        <v>25</v>
      </c>
      <c r="H196" s="52" t="s">
        <v>90</v>
      </c>
      <c r="I196" s="52">
        <v>42.199999999999996</v>
      </c>
      <c r="J196" s="51" t="s">
        <v>376</v>
      </c>
      <c r="K196" s="52" t="s">
        <v>436</v>
      </c>
      <c r="L196" s="52" t="s">
        <v>437</v>
      </c>
      <c r="M196" s="52" t="s">
        <v>91</v>
      </c>
      <c r="N196" s="53">
        <v>8.2400000000000007E-6</v>
      </c>
      <c r="O196" s="52">
        <v>0</v>
      </c>
      <c r="P196" s="52" t="s">
        <v>92</v>
      </c>
      <c r="Q196" s="52" t="s">
        <v>48</v>
      </c>
      <c r="R196" s="52">
        <v>3.1E-2</v>
      </c>
      <c r="S196" s="52" t="s">
        <v>30</v>
      </c>
      <c r="T196" s="52">
        <v>1</v>
      </c>
      <c r="U196" s="52" t="s">
        <v>30</v>
      </c>
      <c r="V196" s="52">
        <v>1.5449999999999999</v>
      </c>
      <c r="W196" s="52" t="s">
        <v>31</v>
      </c>
      <c r="X196" s="52">
        <v>34</v>
      </c>
      <c r="Y196" s="52" t="s">
        <v>316</v>
      </c>
    </row>
    <row r="197" spans="1:25" x14ac:dyDescent="0.25">
      <c r="A197" s="54" t="s">
        <v>374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137"/>
  <sheetViews>
    <sheetView zoomScale="85" zoomScaleNormal="85" workbookViewId="0">
      <selection activeCell="E6" sqref="E6"/>
    </sheetView>
  </sheetViews>
  <sheetFormatPr baseColWidth="10" defaultRowHeight="15" x14ac:dyDescent="0.25"/>
  <cols>
    <col min="1" max="10" width="11.42578125" style="4"/>
    <col min="11" max="18" width="11.42578125" style="24"/>
  </cols>
  <sheetData>
    <row r="1" spans="1:18" x14ac:dyDescent="0.25">
      <c r="A1" s="4" t="s">
        <v>375</v>
      </c>
    </row>
    <row r="2" spans="1:18" s="47" customFormat="1" x14ac:dyDescent="0.25">
      <c r="A2" s="48" t="s">
        <v>288</v>
      </c>
      <c r="B2" s="48" t="s">
        <v>0</v>
      </c>
      <c r="C2" s="48" t="s">
        <v>1</v>
      </c>
      <c r="D2" s="48" t="s">
        <v>2</v>
      </c>
      <c r="E2" s="48" t="s">
        <v>3</v>
      </c>
      <c r="F2" s="48" t="s">
        <v>4</v>
      </c>
      <c r="G2" s="48" t="s">
        <v>5</v>
      </c>
      <c r="H2" s="48" t="s">
        <v>6</v>
      </c>
      <c r="I2" s="49" t="s">
        <v>7</v>
      </c>
      <c r="J2" s="48" t="s">
        <v>8</v>
      </c>
      <c r="K2" s="50" t="s">
        <v>305</v>
      </c>
      <c r="L2" s="50" t="s">
        <v>306</v>
      </c>
      <c r="M2" s="50" t="s">
        <v>307</v>
      </c>
      <c r="N2" s="50" t="s">
        <v>289</v>
      </c>
      <c r="O2" s="50" t="s">
        <v>290</v>
      </c>
      <c r="P2" s="50" t="s">
        <v>291</v>
      </c>
      <c r="Q2" s="50" t="s">
        <v>292</v>
      </c>
      <c r="R2" s="50" t="s">
        <v>293</v>
      </c>
    </row>
    <row r="3" spans="1:18" x14ac:dyDescent="0.25">
      <c r="A3" s="29" t="s">
        <v>19</v>
      </c>
      <c r="B3" s="29" t="s">
        <v>33</v>
      </c>
      <c r="C3" s="29">
        <v>7578275</v>
      </c>
      <c r="D3" s="29">
        <v>7578275</v>
      </c>
      <c r="E3" s="29" t="s">
        <v>21</v>
      </c>
      <c r="F3" s="29" t="s">
        <v>34</v>
      </c>
      <c r="G3" s="29" t="s">
        <v>23</v>
      </c>
      <c r="H3" s="29" t="s">
        <v>35</v>
      </c>
      <c r="I3" s="30">
        <v>53.849999999999994</v>
      </c>
      <c r="J3" s="29" t="s">
        <v>37</v>
      </c>
      <c r="K3" s="11">
        <v>0.53849999999999998</v>
      </c>
      <c r="L3" s="11" t="s">
        <v>294</v>
      </c>
      <c r="M3" s="11">
        <v>2</v>
      </c>
      <c r="N3" s="11">
        <v>0</v>
      </c>
      <c r="O3" s="9">
        <f>(((M3-2)*N3+2)*K3)</f>
        <v>1.077</v>
      </c>
      <c r="P3" s="5">
        <v>0.95</v>
      </c>
      <c r="Q3" s="9">
        <f t="shared" ref="Q3:Q8" si="0">O3/P3</f>
        <v>1.1336842105263158</v>
      </c>
      <c r="R3" s="12" t="s">
        <v>296</v>
      </c>
    </row>
    <row r="4" spans="1:18" x14ac:dyDescent="0.25">
      <c r="A4" s="29" t="s">
        <v>19</v>
      </c>
      <c r="B4" s="29" t="s">
        <v>33</v>
      </c>
      <c r="C4" s="29">
        <v>7578550</v>
      </c>
      <c r="D4" s="29">
        <v>7578550</v>
      </c>
      <c r="E4" s="29" t="s">
        <v>21</v>
      </c>
      <c r="F4" s="29" t="s">
        <v>34</v>
      </c>
      <c r="G4" s="29" t="s">
        <v>23</v>
      </c>
      <c r="H4" s="29" t="s">
        <v>35</v>
      </c>
      <c r="I4" s="30">
        <v>38.550000000000004</v>
      </c>
      <c r="J4" s="29" t="s">
        <v>37</v>
      </c>
      <c r="K4" s="11">
        <v>0.38550000000000006</v>
      </c>
      <c r="L4" s="11" t="s">
        <v>294</v>
      </c>
      <c r="M4" s="11">
        <v>2</v>
      </c>
      <c r="N4" s="11">
        <v>0</v>
      </c>
      <c r="O4" s="9">
        <f t="shared" ref="O4:O22" si="1">(((M4-2)*N4+2)*K4)</f>
        <v>0.77100000000000013</v>
      </c>
      <c r="P4" s="5">
        <v>0.95</v>
      </c>
      <c r="Q4" s="9">
        <f t="shared" si="0"/>
        <v>0.81157894736842118</v>
      </c>
      <c r="R4" s="12" t="s">
        <v>300</v>
      </c>
    </row>
    <row r="5" spans="1:18" x14ac:dyDescent="0.25">
      <c r="A5" s="29" t="s">
        <v>43</v>
      </c>
      <c r="B5" s="29" t="s">
        <v>44</v>
      </c>
      <c r="C5" s="29">
        <v>115256529</v>
      </c>
      <c r="D5" s="29">
        <v>115256529</v>
      </c>
      <c r="E5" s="29" t="s">
        <v>28</v>
      </c>
      <c r="F5" s="29" t="s">
        <v>22</v>
      </c>
      <c r="G5" s="29" t="s">
        <v>23</v>
      </c>
      <c r="H5" s="29" t="s">
        <v>45</v>
      </c>
      <c r="I5" s="30">
        <v>36.57</v>
      </c>
      <c r="J5" s="29" t="s">
        <v>46</v>
      </c>
      <c r="K5" s="11">
        <v>0.36570000000000003</v>
      </c>
      <c r="L5" s="11" t="s">
        <v>294</v>
      </c>
      <c r="M5" s="11">
        <v>2</v>
      </c>
      <c r="N5" s="11">
        <v>0</v>
      </c>
      <c r="O5" s="9">
        <f>(((M5-2)*N5+2)*K5)</f>
        <v>0.73140000000000005</v>
      </c>
      <c r="P5" s="13">
        <v>1</v>
      </c>
      <c r="Q5" s="9">
        <f t="shared" si="0"/>
        <v>0.73140000000000005</v>
      </c>
      <c r="R5" s="12" t="s">
        <v>300</v>
      </c>
    </row>
    <row r="6" spans="1:18" x14ac:dyDescent="0.25">
      <c r="A6" s="29" t="s">
        <v>43</v>
      </c>
      <c r="B6" s="29" t="s">
        <v>49</v>
      </c>
      <c r="C6" s="29">
        <v>112176350</v>
      </c>
      <c r="D6" s="29">
        <v>112176350</v>
      </c>
      <c r="E6" s="29" t="s">
        <v>22</v>
      </c>
      <c r="F6" s="29" t="s">
        <v>28</v>
      </c>
      <c r="G6" s="29" t="s">
        <v>23</v>
      </c>
      <c r="H6" s="29" t="s">
        <v>50</v>
      </c>
      <c r="I6" s="30">
        <v>28.99</v>
      </c>
      <c r="J6" s="29" t="s">
        <v>51</v>
      </c>
      <c r="K6" s="11">
        <v>0.28989999999999999</v>
      </c>
      <c r="L6" s="11" t="s">
        <v>297</v>
      </c>
      <c r="M6" s="11">
        <v>3</v>
      </c>
      <c r="N6" s="8">
        <v>0.54495610000000005</v>
      </c>
      <c r="O6" s="9">
        <f t="shared" si="1"/>
        <v>0.73778277339000009</v>
      </c>
      <c r="P6" s="13">
        <v>1</v>
      </c>
      <c r="Q6" s="9">
        <f t="shared" si="0"/>
        <v>0.73778277339000009</v>
      </c>
      <c r="R6" s="12" t="s">
        <v>300</v>
      </c>
    </row>
    <row r="7" spans="1:18" x14ac:dyDescent="0.25">
      <c r="A7" s="29" t="s">
        <v>61</v>
      </c>
      <c r="B7" s="29" t="s">
        <v>44</v>
      </c>
      <c r="C7" s="29">
        <v>115258744</v>
      </c>
      <c r="D7" s="29">
        <v>115258744</v>
      </c>
      <c r="E7" s="29" t="s">
        <v>22</v>
      </c>
      <c r="F7" s="29" t="s">
        <v>28</v>
      </c>
      <c r="G7" s="29" t="s">
        <v>23</v>
      </c>
      <c r="H7" s="29" t="s">
        <v>45</v>
      </c>
      <c r="I7" s="30">
        <v>25.840000000000003</v>
      </c>
      <c r="J7" s="29" t="s">
        <v>46</v>
      </c>
      <c r="K7" s="14"/>
      <c r="L7" s="14"/>
      <c r="M7" s="14"/>
      <c r="N7" s="14"/>
      <c r="O7" s="15"/>
      <c r="P7" s="16"/>
      <c r="Q7" s="15"/>
      <c r="R7" s="14"/>
    </row>
    <row r="8" spans="1:18" x14ac:dyDescent="0.25">
      <c r="A8" s="29" t="s">
        <v>63</v>
      </c>
      <c r="B8" s="29" t="s">
        <v>44</v>
      </c>
      <c r="C8" s="29">
        <v>115258744</v>
      </c>
      <c r="D8" s="29">
        <v>115258744</v>
      </c>
      <c r="E8" s="29" t="s">
        <v>22</v>
      </c>
      <c r="F8" s="29" t="s">
        <v>28</v>
      </c>
      <c r="G8" s="29" t="s">
        <v>23</v>
      </c>
      <c r="H8" s="29" t="s">
        <v>45</v>
      </c>
      <c r="I8" s="30">
        <v>35.43</v>
      </c>
      <c r="J8" s="29" t="s">
        <v>46</v>
      </c>
      <c r="K8" s="11">
        <v>0.3543</v>
      </c>
      <c r="L8" s="11" t="s">
        <v>294</v>
      </c>
      <c r="M8" s="11">
        <v>2</v>
      </c>
      <c r="N8" s="9">
        <v>0</v>
      </c>
      <c r="O8" s="9">
        <f t="shared" si="1"/>
        <v>0.70860000000000001</v>
      </c>
      <c r="P8" s="8">
        <v>0.79</v>
      </c>
      <c r="Q8" s="9">
        <f t="shared" si="0"/>
        <v>0.89696202531645564</v>
      </c>
      <c r="R8" s="11" t="s">
        <v>295</v>
      </c>
    </row>
    <row r="9" spans="1:18" x14ac:dyDescent="0.25">
      <c r="A9" s="29" t="s">
        <v>63</v>
      </c>
      <c r="B9" s="29" t="s">
        <v>44</v>
      </c>
      <c r="C9" s="29">
        <v>203274863</v>
      </c>
      <c r="D9" s="29">
        <v>203274863</v>
      </c>
      <c r="E9" s="29" t="s">
        <v>21</v>
      </c>
      <c r="F9" s="29" t="s">
        <v>22</v>
      </c>
      <c r="G9" s="29" t="s">
        <v>23</v>
      </c>
      <c r="H9" s="29" t="s">
        <v>64</v>
      </c>
      <c r="I9" s="30">
        <v>41.42</v>
      </c>
      <c r="J9" s="29" t="s">
        <v>65</v>
      </c>
      <c r="K9" s="17">
        <v>0.41420000000000001</v>
      </c>
      <c r="L9" s="17" t="s">
        <v>297</v>
      </c>
      <c r="M9" s="17">
        <v>3</v>
      </c>
      <c r="N9" s="9" t="s">
        <v>298</v>
      </c>
      <c r="O9" s="9" t="s">
        <v>310</v>
      </c>
      <c r="P9" s="8">
        <v>0.79</v>
      </c>
      <c r="Q9" s="9" t="s">
        <v>310</v>
      </c>
      <c r="R9" s="11" t="s">
        <v>310</v>
      </c>
    </row>
    <row r="10" spans="1:18" x14ac:dyDescent="0.25">
      <c r="A10" s="29" t="s">
        <v>63</v>
      </c>
      <c r="B10" s="29" t="s">
        <v>66</v>
      </c>
      <c r="C10" s="29">
        <v>47147505</v>
      </c>
      <c r="D10" s="29">
        <v>47147505</v>
      </c>
      <c r="E10" s="29" t="s">
        <v>22</v>
      </c>
      <c r="F10" s="29" t="s">
        <v>34</v>
      </c>
      <c r="G10" s="29" t="s">
        <v>23</v>
      </c>
      <c r="H10" s="29" t="s">
        <v>67</v>
      </c>
      <c r="I10" s="30">
        <v>4.71</v>
      </c>
      <c r="J10" s="29" t="s">
        <v>68</v>
      </c>
      <c r="K10" s="11">
        <v>4.7100000000000003E-2</v>
      </c>
      <c r="L10" s="11" t="s">
        <v>294</v>
      </c>
      <c r="M10" s="11">
        <v>2</v>
      </c>
      <c r="N10" s="9">
        <v>0</v>
      </c>
      <c r="O10" s="9">
        <f t="shared" si="1"/>
        <v>9.4200000000000006E-2</v>
      </c>
      <c r="P10" s="8">
        <v>0.79</v>
      </c>
      <c r="Q10" s="9">
        <f t="shared" ref="Q10:Q22" si="2">O10/P10</f>
        <v>0.11924050632911393</v>
      </c>
      <c r="R10" s="11" t="s">
        <v>300</v>
      </c>
    </row>
    <row r="11" spans="1:18" x14ac:dyDescent="0.25">
      <c r="A11" s="29" t="s">
        <v>63</v>
      </c>
      <c r="B11" s="29" t="s">
        <v>69</v>
      </c>
      <c r="C11" s="29">
        <v>106164913</v>
      </c>
      <c r="D11" s="29">
        <v>106164913</v>
      </c>
      <c r="E11" s="29" t="s">
        <v>22</v>
      </c>
      <c r="F11" s="29" t="s">
        <v>34</v>
      </c>
      <c r="G11" s="29" t="s">
        <v>23</v>
      </c>
      <c r="H11" s="29" t="s">
        <v>70</v>
      </c>
      <c r="I11" s="30">
        <v>29.68</v>
      </c>
      <c r="J11" s="29" t="s">
        <v>71</v>
      </c>
      <c r="K11" s="11">
        <v>0.29680000000000001</v>
      </c>
      <c r="L11" s="11" t="s">
        <v>294</v>
      </c>
      <c r="M11" s="11">
        <v>2</v>
      </c>
      <c r="N11" s="9">
        <v>0</v>
      </c>
      <c r="O11" s="9">
        <f t="shared" si="1"/>
        <v>0.59360000000000002</v>
      </c>
      <c r="P11" s="8">
        <v>0.79</v>
      </c>
      <c r="Q11" s="9">
        <f t="shared" si="2"/>
        <v>0.75139240506329108</v>
      </c>
      <c r="R11" s="11" t="s">
        <v>300</v>
      </c>
    </row>
    <row r="12" spans="1:18" x14ac:dyDescent="0.25">
      <c r="A12" s="29" t="s">
        <v>63</v>
      </c>
      <c r="B12" s="29" t="s">
        <v>69</v>
      </c>
      <c r="C12" s="29">
        <v>106197285</v>
      </c>
      <c r="D12" s="29">
        <v>106197285</v>
      </c>
      <c r="E12" s="29" t="s">
        <v>28</v>
      </c>
      <c r="F12" s="29" t="s">
        <v>34</v>
      </c>
      <c r="G12" s="29" t="s">
        <v>23</v>
      </c>
      <c r="H12" s="29" t="s">
        <v>70</v>
      </c>
      <c r="I12" s="30">
        <v>34.119999999999997</v>
      </c>
      <c r="J12" s="29" t="s">
        <v>71</v>
      </c>
      <c r="K12" s="11">
        <v>0.34119999999999995</v>
      </c>
      <c r="L12" s="11" t="s">
        <v>294</v>
      </c>
      <c r="M12" s="11">
        <v>2</v>
      </c>
      <c r="N12" s="9">
        <v>0</v>
      </c>
      <c r="O12" s="9">
        <f t="shared" si="1"/>
        <v>0.6823999999999999</v>
      </c>
      <c r="P12" s="8">
        <v>0.79</v>
      </c>
      <c r="Q12" s="9">
        <f t="shared" si="2"/>
        <v>0.86379746835443016</v>
      </c>
      <c r="R12" s="11" t="s">
        <v>295</v>
      </c>
    </row>
    <row r="13" spans="1:18" x14ac:dyDescent="0.25">
      <c r="A13" s="29" t="s">
        <v>63</v>
      </c>
      <c r="B13" s="29" t="s">
        <v>20</v>
      </c>
      <c r="C13" s="29">
        <v>26157061</v>
      </c>
      <c r="D13" s="29">
        <v>26157061</v>
      </c>
      <c r="E13" s="29" t="s">
        <v>34</v>
      </c>
      <c r="F13" s="29" t="s">
        <v>21</v>
      </c>
      <c r="G13" s="29" t="s">
        <v>23</v>
      </c>
      <c r="H13" s="29" t="s">
        <v>73</v>
      </c>
      <c r="I13" s="30">
        <v>33.800000000000004</v>
      </c>
      <c r="J13" s="29" t="s">
        <v>26</v>
      </c>
      <c r="K13" s="11">
        <v>0.33800000000000002</v>
      </c>
      <c r="L13" s="11" t="s">
        <v>294</v>
      </c>
      <c r="M13" s="11">
        <v>2</v>
      </c>
      <c r="N13" s="9">
        <v>0</v>
      </c>
      <c r="O13" s="9">
        <f t="shared" si="1"/>
        <v>0.67600000000000005</v>
      </c>
      <c r="P13" s="8">
        <v>0.79</v>
      </c>
      <c r="Q13" s="9">
        <f t="shared" si="2"/>
        <v>0.85569620253164558</v>
      </c>
      <c r="R13" s="11" t="s">
        <v>295</v>
      </c>
    </row>
    <row r="14" spans="1:18" x14ac:dyDescent="0.25">
      <c r="A14" s="29" t="s">
        <v>63</v>
      </c>
      <c r="B14" s="29" t="s">
        <v>20</v>
      </c>
      <c r="C14" s="29">
        <v>26157153</v>
      </c>
      <c r="D14" s="29">
        <v>26157153</v>
      </c>
      <c r="E14" s="29" t="s">
        <v>21</v>
      </c>
      <c r="F14" s="29" t="s">
        <v>34</v>
      </c>
      <c r="G14" s="29" t="s">
        <v>23</v>
      </c>
      <c r="H14" s="29" t="s">
        <v>73</v>
      </c>
      <c r="I14" s="30">
        <v>31.52</v>
      </c>
      <c r="J14" s="29" t="s">
        <v>26</v>
      </c>
      <c r="K14" s="11">
        <v>0.31519999999999998</v>
      </c>
      <c r="L14" s="11" t="s">
        <v>294</v>
      </c>
      <c r="M14" s="11">
        <v>2</v>
      </c>
      <c r="N14" s="9">
        <v>0</v>
      </c>
      <c r="O14" s="9">
        <f t="shared" si="1"/>
        <v>0.63039999999999996</v>
      </c>
      <c r="P14" s="8">
        <v>0.79</v>
      </c>
      <c r="Q14" s="9">
        <f t="shared" si="2"/>
        <v>0.79797468354430368</v>
      </c>
      <c r="R14" s="11" t="s">
        <v>300</v>
      </c>
    </row>
    <row r="15" spans="1:18" x14ac:dyDescent="0.25">
      <c r="A15" s="29" t="s">
        <v>63</v>
      </c>
      <c r="B15" s="29" t="s">
        <v>20</v>
      </c>
      <c r="C15" s="29">
        <v>26235022</v>
      </c>
      <c r="D15" s="29">
        <v>26235022</v>
      </c>
      <c r="E15" s="29" t="s">
        <v>28</v>
      </c>
      <c r="F15" s="29" t="s">
        <v>22</v>
      </c>
      <c r="G15" s="29" t="s">
        <v>23</v>
      </c>
      <c r="H15" s="29" t="s">
        <v>24</v>
      </c>
      <c r="I15" s="30">
        <v>39.57</v>
      </c>
      <c r="J15" s="29" t="s">
        <v>26</v>
      </c>
      <c r="K15" s="11">
        <v>0.3957</v>
      </c>
      <c r="L15" s="11" t="s">
        <v>294</v>
      </c>
      <c r="M15" s="11">
        <v>2</v>
      </c>
      <c r="N15" s="9">
        <v>0</v>
      </c>
      <c r="O15" s="18">
        <f t="shared" si="1"/>
        <v>0.79139999999999999</v>
      </c>
      <c r="P15" s="8">
        <v>0.79</v>
      </c>
      <c r="Q15" s="9">
        <f t="shared" si="2"/>
        <v>1.0017721518987341</v>
      </c>
      <c r="R15" s="11" t="s">
        <v>295</v>
      </c>
    </row>
    <row r="16" spans="1:18" x14ac:dyDescent="0.25">
      <c r="A16" s="29" t="s">
        <v>63</v>
      </c>
      <c r="B16" s="29" t="s">
        <v>75</v>
      </c>
      <c r="C16" s="29">
        <v>140481402</v>
      </c>
      <c r="D16" s="29">
        <v>140481402</v>
      </c>
      <c r="E16" s="29" t="s">
        <v>22</v>
      </c>
      <c r="F16" s="29" t="s">
        <v>34</v>
      </c>
      <c r="G16" s="29" t="s">
        <v>23</v>
      </c>
      <c r="H16" s="29" t="s">
        <v>76</v>
      </c>
      <c r="I16" s="30">
        <v>33.81</v>
      </c>
      <c r="J16" s="29" t="s">
        <v>77</v>
      </c>
      <c r="K16" s="11">
        <v>0.33810000000000001</v>
      </c>
      <c r="L16" s="11" t="s">
        <v>294</v>
      </c>
      <c r="M16" s="11">
        <v>2</v>
      </c>
      <c r="N16" s="9">
        <v>0</v>
      </c>
      <c r="O16" s="9">
        <f t="shared" si="1"/>
        <v>0.67620000000000002</v>
      </c>
      <c r="P16" s="8">
        <v>0.79</v>
      </c>
      <c r="Q16" s="9">
        <f t="shared" si="2"/>
        <v>0.85594936708860758</v>
      </c>
      <c r="R16" s="11" t="s">
        <v>295</v>
      </c>
    </row>
    <row r="17" spans="1:18" x14ac:dyDescent="0.25">
      <c r="A17" s="29" t="s">
        <v>63</v>
      </c>
      <c r="B17" s="29" t="s">
        <v>79</v>
      </c>
      <c r="C17" s="29">
        <v>128748861</v>
      </c>
      <c r="D17" s="29">
        <v>128748861</v>
      </c>
      <c r="E17" s="29" t="s">
        <v>21</v>
      </c>
      <c r="F17" s="29" t="s">
        <v>34</v>
      </c>
      <c r="G17" s="29" t="s">
        <v>23</v>
      </c>
      <c r="H17" s="29" t="s">
        <v>80</v>
      </c>
      <c r="I17" s="30">
        <v>5.79</v>
      </c>
      <c r="J17" s="29" t="s">
        <v>81</v>
      </c>
      <c r="K17" s="11">
        <v>5.79E-2</v>
      </c>
      <c r="L17" s="11" t="s">
        <v>294</v>
      </c>
      <c r="M17" s="11">
        <v>2</v>
      </c>
      <c r="N17" s="9">
        <v>0</v>
      </c>
      <c r="O17" s="9">
        <f t="shared" si="1"/>
        <v>0.1158</v>
      </c>
      <c r="P17" s="8">
        <v>0.79</v>
      </c>
      <c r="Q17" s="9">
        <f t="shared" si="2"/>
        <v>0.14658227848101266</v>
      </c>
      <c r="R17" s="11" t="s">
        <v>300</v>
      </c>
    </row>
    <row r="18" spans="1:18" x14ac:dyDescent="0.25">
      <c r="A18" s="29" t="s">
        <v>63</v>
      </c>
      <c r="B18" s="29" t="s">
        <v>54</v>
      </c>
      <c r="C18" s="29">
        <v>41239895</v>
      </c>
      <c r="D18" s="29">
        <v>41239895</v>
      </c>
      <c r="E18" s="29" t="s">
        <v>22</v>
      </c>
      <c r="F18" s="29" t="s">
        <v>21</v>
      </c>
      <c r="G18" s="29" t="s">
        <v>23</v>
      </c>
      <c r="H18" s="29" t="s">
        <v>82</v>
      </c>
      <c r="I18" s="30">
        <v>22.54</v>
      </c>
      <c r="J18" s="29" t="s">
        <v>83</v>
      </c>
      <c r="K18" s="11">
        <v>0.22539999999999999</v>
      </c>
      <c r="L18" s="11" t="s">
        <v>294</v>
      </c>
      <c r="M18" s="11">
        <v>2</v>
      </c>
      <c r="N18" s="9">
        <v>0</v>
      </c>
      <c r="O18" s="9">
        <f t="shared" si="1"/>
        <v>0.45079999999999998</v>
      </c>
      <c r="P18" s="8">
        <v>0.79</v>
      </c>
      <c r="Q18" s="9">
        <f t="shared" si="2"/>
        <v>0.57063291139240502</v>
      </c>
      <c r="R18" s="11" t="s">
        <v>300</v>
      </c>
    </row>
    <row r="19" spans="1:18" x14ac:dyDescent="0.25">
      <c r="A19" s="29" t="s">
        <v>63</v>
      </c>
      <c r="B19" s="29" t="s">
        <v>54</v>
      </c>
      <c r="C19" s="29">
        <v>41240349</v>
      </c>
      <c r="D19" s="29">
        <v>41240349</v>
      </c>
      <c r="E19" s="29" t="s">
        <v>28</v>
      </c>
      <c r="F19" s="29" t="s">
        <v>22</v>
      </c>
      <c r="G19" s="29" t="s">
        <v>23</v>
      </c>
      <c r="H19" s="29" t="s">
        <v>82</v>
      </c>
      <c r="I19" s="30">
        <v>24.59</v>
      </c>
      <c r="J19" s="29" t="s">
        <v>83</v>
      </c>
      <c r="K19" s="11">
        <v>0.24590000000000001</v>
      </c>
      <c r="L19" s="11" t="s">
        <v>294</v>
      </c>
      <c r="M19" s="11">
        <v>2</v>
      </c>
      <c r="N19" s="9">
        <v>0</v>
      </c>
      <c r="O19" s="9">
        <f t="shared" si="1"/>
        <v>0.49180000000000001</v>
      </c>
      <c r="P19" s="8">
        <v>0.79</v>
      </c>
      <c r="Q19" s="9">
        <f t="shared" si="2"/>
        <v>0.62253164556962026</v>
      </c>
      <c r="R19" s="11" t="s">
        <v>300</v>
      </c>
    </row>
    <row r="20" spans="1:18" x14ac:dyDescent="0.25">
      <c r="A20" s="29" t="s">
        <v>63</v>
      </c>
      <c r="B20" s="29" t="s">
        <v>57</v>
      </c>
      <c r="C20" s="29">
        <v>45003746</v>
      </c>
      <c r="D20" s="29">
        <v>45003746</v>
      </c>
      <c r="E20" s="29" t="s">
        <v>28</v>
      </c>
      <c r="F20" s="29" t="s">
        <v>34</v>
      </c>
      <c r="G20" s="29" t="s">
        <v>23</v>
      </c>
      <c r="H20" s="29" t="s">
        <v>87</v>
      </c>
      <c r="I20" s="30">
        <v>4.6500000000000004</v>
      </c>
      <c r="J20" s="29" t="s">
        <v>88</v>
      </c>
      <c r="K20" s="11">
        <v>4.6500000000000007E-2</v>
      </c>
      <c r="L20" s="11" t="s">
        <v>299</v>
      </c>
      <c r="M20" s="11">
        <v>1</v>
      </c>
      <c r="N20" s="8">
        <v>0.75627149999999999</v>
      </c>
      <c r="O20" s="9">
        <f t="shared" si="1"/>
        <v>5.7833375250000006E-2</v>
      </c>
      <c r="P20" s="8">
        <v>0.79</v>
      </c>
      <c r="Q20" s="9">
        <f t="shared" si="2"/>
        <v>7.3206804113924051E-2</v>
      </c>
      <c r="R20" s="11" t="s">
        <v>300</v>
      </c>
    </row>
    <row r="21" spans="1:18" x14ac:dyDescent="0.25">
      <c r="A21" s="29" t="s">
        <v>63</v>
      </c>
      <c r="B21" s="29" t="s">
        <v>57</v>
      </c>
      <c r="C21" s="29">
        <v>45007893</v>
      </c>
      <c r="D21" s="29">
        <v>45007893</v>
      </c>
      <c r="E21" s="29" t="s">
        <v>34</v>
      </c>
      <c r="F21" s="29" t="s">
        <v>28</v>
      </c>
      <c r="G21" s="29" t="s">
        <v>23</v>
      </c>
      <c r="H21" s="29" t="s">
        <v>87</v>
      </c>
      <c r="I21" s="30">
        <v>62.61</v>
      </c>
      <c r="J21" s="29" t="s">
        <v>88</v>
      </c>
      <c r="K21" s="11">
        <v>0.62609999999999999</v>
      </c>
      <c r="L21" s="11" t="s">
        <v>299</v>
      </c>
      <c r="M21" s="11">
        <v>1</v>
      </c>
      <c r="N21" s="8">
        <v>0.75627149999999999</v>
      </c>
      <c r="O21" s="9">
        <f t="shared" si="1"/>
        <v>0.77869841385000005</v>
      </c>
      <c r="P21" s="8">
        <v>0.79</v>
      </c>
      <c r="Q21" s="9">
        <f t="shared" si="2"/>
        <v>0.98569419474683551</v>
      </c>
      <c r="R21" s="11" t="s">
        <v>295</v>
      </c>
    </row>
    <row r="22" spans="1:18" x14ac:dyDescent="0.25">
      <c r="A22" s="29" t="s">
        <v>63</v>
      </c>
      <c r="B22" s="29" t="s">
        <v>33</v>
      </c>
      <c r="C22" s="29">
        <v>40474420</v>
      </c>
      <c r="D22" s="29">
        <v>40474420</v>
      </c>
      <c r="E22" s="29" t="s">
        <v>22</v>
      </c>
      <c r="F22" s="29" t="s">
        <v>34</v>
      </c>
      <c r="G22" s="29" t="s">
        <v>23</v>
      </c>
      <c r="H22" s="29" t="s">
        <v>90</v>
      </c>
      <c r="I22" s="30">
        <v>35.67</v>
      </c>
      <c r="J22" s="29" t="s">
        <v>91</v>
      </c>
      <c r="K22" s="11">
        <v>0.35670000000000002</v>
      </c>
      <c r="L22" s="11" t="s">
        <v>294</v>
      </c>
      <c r="M22" s="11">
        <v>2</v>
      </c>
      <c r="N22" s="9">
        <v>0</v>
      </c>
      <c r="O22" s="9">
        <f t="shared" si="1"/>
        <v>0.71340000000000003</v>
      </c>
      <c r="P22" s="8">
        <v>0.79</v>
      </c>
      <c r="Q22" s="9">
        <f t="shared" si="2"/>
        <v>0.9030379746835443</v>
      </c>
      <c r="R22" s="11" t="s">
        <v>295</v>
      </c>
    </row>
    <row r="23" spans="1:18" x14ac:dyDescent="0.25">
      <c r="A23" s="29" t="s">
        <v>93</v>
      </c>
      <c r="B23" s="29" t="s">
        <v>33</v>
      </c>
      <c r="C23" s="29">
        <v>7578463</v>
      </c>
      <c r="D23" s="29">
        <v>7578463</v>
      </c>
      <c r="E23" s="29" t="s">
        <v>22</v>
      </c>
      <c r="F23" s="29" t="s">
        <v>28</v>
      </c>
      <c r="G23" s="29" t="s">
        <v>23</v>
      </c>
      <c r="H23" s="29" t="s">
        <v>35</v>
      </c>
      <c r="I23" s="30">
        <v>50.88</v>
      </c>
      <c r="J23" s="29" t="s">
        <v>37</v>
      </c>
      <c r="K23" s="11">
        <v>0.50880000000000003</v>
      </c>
      <c r="L23" s="11" t="s">
        <v>294</v>
      </c>
      <c r="M23" s="11">
        <v>2</v>
      </c>
      <c r="N23" s="11">
        <v>0</v>
      </c>
      <c r="O23" s="9">
        <f>(((M23-2)*N23+2)*K23)</f>
        <v>1.0176000000000001</v>
      </c>
      <c r="P23" s="17">
        <v>1</v>
      </c>
      <c r="Q23" s="9">
        <f t="shared" ref="Q23:Q31" si="3">O23/P23</f>
        <v>1.0176000000000001</v>
      </c>
      <c r="R23" s="11" t="s">
        <v>295</v>
      </c>
    </row>
    <row r="24" spans="1:18" x14ac:dyDescent="0.25">
      <c r="A24" s="29" t="s">
        <v>93</v>
      </c>
      <c r="B24" s="29" t="s">
        <v>33</v>
      </c>
      <c r="C24" s="29">
        <v>40474461</v>
      </c>
      <c r="D24" s="29">
        <v>40474461</v>
      </c>
      <c r="E24" s="29" t="s">
        <v>28</v>
      </c>
      <c r="F24" s="29" t="s">
        <v>34</v>
      </c>
      <c r="G24" s="29" t="s">
        <v>23</v>
      </c>
      <c r="H24" s="29" t="s">
        <v>90</v>
      </c>
      <c r="I24" s="30">
        <v>35.07</v>
      </c>
      <c r="J24" s="29" t="s">
        <v>91</v>
      </c>
      <c r="K24" s="11">
        <v>0.35070000000000001</v>
      </c>
      <c r="L24" s="11" t="s">
        <v>294</v>
      </c>
      <c r="M24" s="11">
        <v>2</v>
      </c>
      <c r="N24" s="11">
        <v>0</v>
      </c>
      <c r="O24" s="9">
        <f>(((M24-2)*N24+2)*K24)</f>
        <v>0.70140000000000002</v>
      </c>
      <c r="P24" s="17">
        <v>1</v>
      </c>
      <c r="Q24" s="9">
        <f t="shared" si="3"/>
        <v>0.70140000000000002</v>
      </c>
      <c r="R24" s="11" t="s">
        <v>300</v>
      </c>
    </row>
    <row r="25" spans="1:18" x14ac:dyDescent="0.25">
      <c r="A25" s="29" t="s">
        <v>104</v>
      </c>
      <c r="B25" s="29" t="s">
        <v>75</v>
      </c>
      <c r="C25" s="29">
        <v>151860586</v>
      </c>
      <c r="D25" s="29">
        <v>151860586</v>
      </c>
      <c r="E25" s="29" t="s">
        <v>21</v>
      </c>
      <c r="F25" s="29" t="s">
        <v>22</v>
      </c>
      <c r="G25" s="29" t="s">
        <v>23</v>
      </c>
      <c r="H25" s="29" t="s">
        <v>107</v>
      </c>
      <c r="I25" s="30">
        <v>38.1</v>
      </c>
      <c r="J25" s="29" t="s">
        <v>108</v>
      </c>
      <c r="K25" s="11">
        <v>0.38100000000000001</v>
      </c>
      <c r="L25" s="11" t="s">
        <v>294</v>
      </c>
      <c r="M25" s="11">
        <v>2</v>
      </c>
      <c r="N25" s="9">
        <v>0</v>
      </c>
      <c r="O25" s="9">
        <f>(((M25-2)*N25+2)*K25)</f>
        <v>0.76200000000000001</v>
      </c>
      <c r="P25" s="19">
        <v>0.88</v>
      </c>
      <c r="Q25" s="9">
        <f t="shared" si="3"/>
        <v>0.86590909090909096</v>
      </c>
      <c r="R25" s="11" t="s">
        <v>296</v>
      </c>
    </row>
    <row r="26" spans="1:18" x14ac:dyDescent="0.25">
      <c r="A26" s="29" t="s">
        <v>104</v>
      </c>
      <c r="B26" s="29" t="s">
        <v>111</v>
      </c>
      <c r="C26" s="29">
        <v>25380282</v>
      </c>
      <c r="D26" s="29">
        <v>25380282</v>
      </c>
      <c r="E26" s="29" t="s">
        <v>21</v>
      </c>
      <c r="F26" s="29" t="s">
        <v>22</v>
      </c>
      <c r="G26" s="29" t="s">
        <v>23</v>
      </c>
      <c r="H26" s="29" t="s">
        <v>112</v>
      </c>
      <c r="I26" s="30">
        <v>20.95</v>
      </c>
      <c r="J26" s="29" t="s">
        <v>113</v>
      </c>
      <c r="K26" s="11">
        <v>0.20949999999999999</v>
      </c>
      <c r="L26" s="11" t="s">
        <v>297</v>
      </c>
      <c r="M26" s="11">
        <v>3</v>
      </c>
      <c r="N26" s="8">
        <v>0.47576570000000001</v>
      </c>
      <c r="O26" s="9">
        <f>(((M26-2)*N26+2)*K26)</f>
        <v>0.51867291415000005</v>
      </c>
      <c r="P26" s="19">
        <v>0.88</v>
      </c>
      <c r="Q26" s="9">
        <f t="shared" si="3"/>
        <v>0.58940103880681827</v>
      </c>
      <c r="R26" s="11" t="s">
        <v>300</v>
      </c>
    </row>
    <row r="27" spans="1:18" x14ac:dyDescent="0.25">
      <c r="A27" s="29" t="s">
        <v>104</v>
      </c>
      <c r="B27" s="29" t="s">
        <v>118</v>
      </c>
      <c r="C27" s="29">
        <v>11349085</v>
      </c>
      <c r="D27" s="29">
        <v>11349085</v>
      </c>
      <c r="E27" s="29" t="s">
        <v>34</v>
      </c>
      <c r="F27" s="29" t="s">
        <v>22</v>
      </c>
      <c r="G27" s="29" t="s">
        <v>23</v>
      </c>
      <c r="H27" s="29" t="s">
        <v>119</v>
      </c>
      <c r="I27" s="30">
        <v>33.18</v>
      </c>
      <c r="J27" s="29" t="s">
        <v>120</v>
      </c>
      <c r="K27" s="11">
        <v>0.33179999999999998</v>
      </c>
      <c r="L27" s="11" t="s">
        <v>294</v>
      </c>
      <c r="M27" s="11">
        <v>2</v>
      </c>
      <c r="N27" s="9">
        <v>0</v>
      </c>
      <c r="O27" s="9">
        <f>(((M27-2)*N27+2)*K27)</f>
        <v>0.66359999999999997</v>
      </c>
      <c r="P27" s="19">
        <v>0.88</v>
      </c>
      <c r="Q27" s="9">
        <f t="shared" si="3"/>
        <v>0.75409090909090903</v>
      </c>
      <c r="R27" s="11" t="s">
        <v>300</v>
      </c>
    </row>
    <row r="28" spans="1:18" x14ac:dyDescent="0.25">
      <c r="A28" s="29" t="s">
        <v>104</v>
      </c>
      <c r="B28" s="29" t="s">
        <v>33</v>
      </c>
      <c r="C28" s="29">
        <v>40474419</v>
      </c>
      <c r="D28" s="29">
        <v>40474419</v>
      </c>
      <c r="E28" s="29" t="s">
        <v>28</v>
      </c>
      <c r="F28" s="29" t="s">
        <v>34</v>
      </c>
      <c r="G28" s="29" t="s">
        <v>23</v>
      </c>
      <c r="H28" s="29" t="s">
        <v>90</v>
      </c>
      <c r="I28" s="30">
        <v>54.22</v>
      </c>
      <c r="J28" s="29" t="s">
        <v>91</v>
      </c>
      <c r="K28" s="11">
        <v>0.54220000000000002</v>
      </c>
      <c r="L28" s="11" t="s">
        <v>301</v>
      </c>
      <c r="M28" s="11">
        <v>1</v>
      </c>
      <c r="N28" s="9">
        <v>0.59</v>
      </c>
      <c r="O28" s="9">
        <f>K28</f>
        <v>0.54220000000000002</v>
      </c>
      <c r="P28" s="19">
        <v>0.88</v>
      </c>
      <c r="Q28" s="9">
        <f t="shared" si="3"/>
        <v>0.6161363636363637</v>
      </c>
      <c r="R28" s="11" t="s">
        <v>300</v>
      </c>
    </row>
    <row r="29" spans="1:18" x14ac:dyDescent="0.25">
      <c r="A29" s="29" t="s">
        <v>104</v>
      </c>
      <c r="B29" s="29" t="s">
        <v>124</v>
      </c>
      <c r="C29" s="29">
        <v>22221684</v>
      </c>
      <c r="D29" s="29">
        <v>22221684</v>
      </c>
      <c r="E29" s="29" t="s">
        <v>22</v>
      </c>
      <c r="F29" s="29" t="s">
        <v>34</v>
      </c>
      <c r="G29" s="29" t="s">
        <v>23</v>
      </c>
      <c r="H29" s="29" t="s">
        <v>125</v>
      </c>
      <c r="I29" s="30">
        <v>6.6199999999999992</v>
      </c>
      <c r="J29" s="29" t="s">
        <v>126</v>
      </c>
      <c r="K29" s="11">
        <v>6.6199999999999995E-2</v>
      </c>
      <c r="L29" s="11" t="s">
        <v>294</v>
      </c>
      <c r="M29" s="11">
        <v>2</v>
      </c>
      <c r="N29" s="9">
        <v>0</v>
      </c>
      <c r="O29" s="9">
        <f t="shared" ref="O29:O39" si="4">(((M29-2)*N29+2)*K29)</f>
        <v>0.13239999999999999</v>
      </c>
      <c r="P29" s="19">
        <v>0.88</v>
      </c>
      <c r="Q29" s="9">
        <f t="shared" si="3"/>
        <v>0.15045454545454545</v>
      </c>
      <c r="R29" s="11" t="s">
        <v>300</v>
      </c>
    </row>
    <row r="30" spans="1:18" x14ac:dyDescent="0.25">
      <c r="A30" s="29" t="s">
        <v>104</v>
      </c>
      <c r="B30" s="29" t="s">
        <v>127</v>
      </c>
      <c r="C30" s="29">
        <v>41205851</v>
      </c>
      <c r="D30" s="29">
        <v>41205851</v>
      </c>
      <c r="E30" s="29" t="s">
        <v>22</v>
      </c>
      <c r="F30" s="29" t="s">
        <v>28</v>
      </c>
      <c r="G30" s="29" t="s">
        <v>23</v>
      </c>
      <c r="H30" s="29" t="s">
        <v>128</v>
      </c>
      <c r="I30" s="30">
        <v>16.220000000000002</v>
      </c>
      <c r="J30" s="29" t="s">
        <v>129</v>
      </c>
      <c r="K30" s="11">
        <v>0.16220000000000001</v>
      </c>
      <c r="L30" s="11" t="s">
        <v>309</v>
      </c>
      <c r="M30" s="11">
        <v>1</v>
      </c>
      <c r="N30" s="9">
        <v>1</v>
      </c>
      <c r="O30" s="9">
        <f t="shared" si="4"/>
        <v>0.16220000000000001</v>
      </c>
      <c r="P30" s="19">
        <v>0.88</v>
      </c>
      <c r="Q30" s="9">
        <f t="shared" si="3"/>
        <v>0.18431818181818183</v>
      </c>
      <c r="R30" s="11" t="s">
        <v>300</v>
      </c>
    </row>
    <row r="31" spans="1:18" x14ac:dyDescent="0.25">
      <c r="A31" s="29" t="s">
        <v>131</v>
      </c>
      <c r="B31" s="29" t="s">
        <v>69</v>
      </c>
      <c r="C31" s="29">
        <v>106197242</v>
      </c>
      <c r="D31" s="29">
        <v>106197242</v>
      </c>
      <c r="E31" s="29" t="s">
        <v>34</v>
      </c>
      <c r="F31" s="29" t="s">
        <v>21</v>
      </c>
      <c r="G31" s="29" t="s">
        <v>23</v>
      </c>
      <c r="H31" s="29" t="s">
        <v>70</v>
      </c>
      <c r="I31" s="30">
        <v>61.539999999999992</v>
      </c>
      <c r="J31" s="29" t="s">
        <v>71</v>
      </c>
      <c r="K31" s="11">
        <v>0.61539999999999995</v>
      </c>
      <c r="L31" s="11" t="s">
        <v>294</v>
      </c>
      <c r="M31" s="11">
        <v>2</v>
      </c>
      <c r="N31" s="9">
        <v>0</v>
      </c>
      <c r="O31" s="9">
        <f t="shared" si="4"/>
        <v>1.2307999999999999</v>
      </c>
      <c r="P31" s="8">
        <v>0.81</v>
      </c>
      <c r="Q31" s="9">
        <f t="shared" si="3"/>
        <v>1.5195061728395058</v>
      </c>
      <c r="R31" s="11" t="s">
        <v>295</v>
      </c>
    </row>
    <row r="32" spans="1:18" x14ac:dyDescent="0.25">
      <c r="A32" s="29" t="s">
        <v>131</v>
      </c>
      <c r="B32" s="29" t="s">
        <v>20</v>
      </c>
      <c r="C32" s="29">
        <v>37138577</v>
      </c>
      <c r="D32" s="29">
        <v>37138577</v>
      </c>
      <c r="E32" s="29" t="s">
        <v>21</v>
      </c>
      <c r="F32" s="29" t="s">
        <v>22</v>
      </c>
      <c r="G32" s="29" t="s">
        <v>23</v>
      </c>
      <c r="H32" s="29" t="s">
        <v>134</v>
      </c>
      <c r="I32" s="30">
        <v>39.25</v>
      </c>
      <c r="J32" s="29" t="s">
        <v>135</v>
      </c>
      <c r="K32" s="11">
        <v>0.39250000000000002</v>
      </c>
      <c r="L32" s="11" t="s">
        <v>294</v>
      </c>
      <c r="M32" s="11">
        <v>2</v>
      </c>
      <c r="N32" s="9">
        <v>0</v>
      </c>
      <c r="O32" s="9">
        <f t="shared" si="4"/>
        <v>0.78500000000000003</v>
      </c>
      <c r="P32" s="8">
        <v>0.81</v>
      </c>
      <c r="Q32" s="9">
        <f t="shared" ref="Q32:Q39" si="5">O32/P32</f>
        <v>0.96913580246913578</v>
      </c>
      <c r="R32" s="11" t="s">
        <v>295</v>
      </c>
    </row>
    <row r="33" spans="1:18" x14ac:dyDescent="0.25">
      <c r="A33" s="29" t="s">
        <v>131</v>
      </c>
      <c r="B33" s="29" t="s">
        <v>20</v>
      </c>
      <c r="C33" s="29">
        <v>106553166</v>
      </c>
      <c r="D33" s="29">
        <v>106553166</v>
      </c>
      <c r="E33" s="29" t="s">
        <v>21</v>
      </c>
      <c r="F33" s="29" t="s">
        <v>28</v>
      </c>
      <c r="G33" s="29" t="s">
        <v>23</v>
      </c>
      <c r="H33" s="29" t="s">
        <v>137</v>
      </c>
      <c r="I33" s="30">
        <v>31.430000000000003</v>
      </c>
      <c r="J33" s="29" t="s">
        <v>138</v>
      </c>
      <c r="K33" s="11">
        <v>0.31430000000000002</v>
      </c>
      <c r="L33" s="11" t="s">
        <v>294</v>
      </c>
      <c r="M33" s="11">
        <v>2</v>
      </c>
      <c r="N33" s="9">
        <v>0</v>
      </c>
      <c r="O33" s="9">
        <f t="shared" si="4"/>
        <v>0.62860000000000005</v>
      </c>
      <c r="P33" s="8">
        <v>0.81</v>
      </c>
      <c r="Q33" s="9">
        <f t="shared" si="5"/>
        <v>0.7760493827160494</v>
      </c>
      <c r="R33" s="11" t="s">
        <v>300</v>
      </c>
    </row>
    <row r="34" spans="1:18" x14ac:dyDescent="0.25">
      <c r="A34" s="29" t="s">
        <v>131</v>
      </c>
      <c r="B34" s="29" t="s">
        <v>75</v>
      </c>
      <c r="C34" s="29">
        <v>140481402</v>
      </c>
      <c r="D34" s="29">
        <v>140481402</v>
      </c>
      <c r="E34" s="29" t="s">
        <v>22</v>
      </c>
      <c r="F34" s="29" t="s">
        <v>21</v>
      </c>
      <c r="G34" s="29" t="s">
        <v>23</v>
      </c>
      <c r="H34" s="29" t="s">
        <v>76</v>
      </c>
      <c r="I34" s="30">
        <v>48.89</v>
      </c>
      <c r="J34" s="29" t="s">
        <v>77</v>
      </c>
      <c r="K34" s="11">
        <v>0.4889</v>
      </c>
      <c r="L34" s="11" t="s">
        <v>297</v>
      </c>
      <c r="M34" s="11">
        <v>3</v>
      </c>
      <c r="N34" s="8">
        <v>0.48851919999999999</v>
      </c>
      <c r="O34" s="9">
        <f t="shared" si="4"/>
        <v>1.2166370368799999</v>
      </c>
      <c r="P34" s="8">
        <v>0.81</v>
      </c>
      <c r="Q34" s="9">
        <f t="shared" si="5"/>
        <v>1.5020210331851849</v>
      </c>
      <c r="R34" s="11" t="s">
        <v>295</v>
      </c>
    </row>
    <row r="35" spans="1:18" x14ac:dyDescent="0.25">
      <c r="A35" s="29" t="s">
        <v>131</v>
      </c>
      <c r="B35" s="29" t="s">
        <v>96</v>
      </c>
      <c r="C35" s="29">
        <v>108114784</v>
      </c>
      <c r="D35" s="29">
        <v>108114784</v>
      </c>
      <c r="E35" s="29" t="s">
        <v>22</v>
      </c>
      <c r="F35" s="29" t="s">
        <v>21</v>
      </c>
      <c r="G35" s="29" t="s">
        <v>23</v>
      </c>
      <c r="H35" s="29" t="s">
        <v>144</v>
      </c>
      <c r="I35" s="30">
        <v>58.430000000000007</v>
      </c>
      <c r="J35" s="29" t="s">
        <v>145</v>
      </c>
      <c r="K35" s="11">
        <v>0.58430000000000004</v>
      </c>
      <c r="L35" s="11" t="s">
        <v>294</v>
      </c>
      <c r="M35" s="11">
        <v>2</v>
      </c>
      <c r="N35" s="9">
        <v>0</v>
      </c>
      <c r="O35" s="9">
        <f t="shared" si="4"/>
        <v>1.1686000000000001</v>
      </c>
      <c r="P35" s="8">
        <v>0.81</v>
      </c>
      <c r="Q35" s="9">
        <f t="shared" si="5"/>
        <v>1.442716049382716</v>
      </c>
      <c r="R35" s="20" t="s">
        <v>295</v>
      </c>
    </row>
    <row r="36" spans="1:18" x14ac:dyDescent="0.25">
      <c r="A36" s="29" t="s">
        <v>131</v>
      </c>
      <c r="B36" s="29" t="s">
        <v>96</v>
      </c>
      <c r="C36" s="29">
        <v>108129762</v>
      </c>
      <c r="D36" s="29">
        <v>108129762</v>
      </c>
      <c r="E36" s="29" t="s">
        <v>22</v>
      </c>
      <c r="F36" s="29" t="s">
        <v>34</v>
      </c>
      <c r="G36" s="29" t="s">
        <v>23</v>
      </c>
      <c r="H36" s="29" t="s">
        <v>144</v>
      </c>
      <c r="I36" s="30">
        <v>10.530000000000001</v>
      </c>
      <c r="J36" s="29" t="s">
        <v>145</v>
      </c>
      <c r="K36" s="11">
        <v>0.1053</v>
      </c>
      <c r="L36" s="11" t="s">
        <v>294</v>
      </c>
      <c r="M36" s="11">
        <v>2</v>
      </c>
      <c r="N36" s="9">
        <v>0</v>
      </c>
      <c r="O36" s="9">
        <f t="shared" si="4"/>
        <v>0.21060000000000001</v>
      </c>
      <c r="P36" s="8">
        <v>0.81</v>
      </c>
      <c r="Q36" s="9">
        <f t="shared" si="5"/>
        <v>0.26</v>
      </c>
      <c r="R36" s="11" t="s">
        <v>300</v>
      </c>
    </row>
    <row r="37" spans="1:18" x14ac:dyDescent="0.25">
      <c r="A37" s="29" t="s">
        <v>131</v>
      </c>
      <c r="B37" s="29" t="s">
        <v>96</v>
      </c>
      <c r="C37" s="29">
        <v>108203578</v>
      </c>
      <c r="D37" s="29">
        <v>108203582</v>
      </c>
      <c r="E37" s="29" t="s">
        <v>146</v>
      </c>
      <c r="F37" s="29" t="s">
        <v>147</v>
      </c>
      <c r="G37" s="29" t="s">
        <v>23</v>
      </c>
      <c r="H37" s="29" t="s">
        <v>144</v>
      </c>
      <c r="I37" s="30">
        <v>35.480000000000004</v>
      </c>
      <c r="J37" s="29" t="s">
        <v>145</v>
      </c>
      <c r="K37" s="11">
        <v>0.35480000000000006</v>
      </c>
      <c r="L37" s="11" t="s">
        <v>294</v>
      </c>
      <c r="M37" s="11">
        <v>2</v>
      </c>
      <c r="N37" s="9">
        <v>0</v>
      </c>
      <c r="O37" s="9">
        <f t="shared" si="4"/>
        <v>0.70960000000000012</v>
      </c>
      <c r="P37" s="8">
        <v>0.81</v>
      </c>
      <c r="Q37" s="9">
        <f t="shared" si="5"/>
        <v>0.87604938271604949</v>
      </c>
      <c r="R37" s="20" t="s">
        <v>295</v>
      </c>
    </row>
    <row r="38" spans="1:18" x14ac:dyDescent="0.25">
      <c r="A38" s="29" t="s">
        <v>131</v>
      </c>
      <c r="B38" s="29" t="s">
        <v>111</v>
      </c>
      <c r="C38" s="29">
        <v>49418445</v>
      </c>
      <c r="D38" s="29">
        <v>49418445</v>
      </c>
      <c r="E38" s="29" t="s">
        <v>22</v>
      </c>
      <c r="F38" s="29" t="s">
        <v>28</v>
      </c>
      <c r="G38" s="29" t="s">
        <v>23</v>
      </c>
      <c r="H38" s="29" t="s">
        <v>150</v>
      </c>
      <c r="I38" s="30">
        <v>10.34</v>
      </c>
      <c r="J38" s="29" t="s">
        <v>151</v>
      </c>
      <c r="K38" s="11">
        <v>0.10339999999999999</v>
      </c>
      <c r="L38" s="11" t="s">
        <v>294</v>
      </c>
      <c r="M38" s="11">
        <v>2</v>
      </c>
      <c r="N38" s="9">
        <v>0</v>
      </c>
      <c r="O38" s="9">
        <f t="shared" si="4"/>
        <v>0.20679999999999998</v>
      </c>
      <c r="P38" s="8">
        <v>0.81</v>
      </c>
      <c r="Q38" s="9">
        <f t="shared" si="5"/>
        <v>0.25530864197530861</v>
      </c>
      <c r="R38" s="11" t="s">
        <v>300</v>
      </c>
    </row>
    <row r="39" spans="1:18" x14ac:dyDescent="0.25">
      <c r="A39" s="29" t="s">
        <v>131</v>
      </c>
      <c r="B39" s="29" t="s">
        <v>124</v>
      </c>
      <c r="C39" s="29">
        <v>41569680</v>
      </c>
      <c r="D39" s="29">
        <v>41569680</v>
      </c>
      <c r="E39" s="29" t="s">
        <v>22</v>
      </c>
      <c r="F39" s="29" t="s">
        <v>34</v>
      </c>
      <c r="G39" s="29" t="s">
        <v>23</v>
      </c>
      <c r="H39" s="29" t="s">
        <v>152</v>
      </c>
      <c r="I39" s="30">
        <v>13.04</v>
      </c>
      <c r="J39" s="29" t="s">
        <v>153</v>
      </c>
      <c r="K39" s="11">
        <v>0.13039999999999999</v>
      </c>
      <c r="L39" s="11" t="s">
        <v>294</v>
      </c>
      <c r="M39" s="11">
        <v>2</v>
      </c>
      <c r="N39" s="9">
        <v>0</v>
      </c>
      <c r="O39" s="9">
        <f t="shared" si="4"/>
        <v>0.26079999999999998</v>
      </c>
      <c r="P39" s="8">
        <v>0.81</v>
      </c>
      <c r="Q39" s="9">
        <f t="shared" si="5"/>
        <v>0.32197530864197527</v>
      </c>
      <c r="R39" s="11" t="s">
        <v>300</v>
      </c>
    </row>
    <row r="40" spans="1:18" x14ac:dyDescent="0.25">
      <c r="A40" s="29" t="s">
        <v>154</v>
      </c>
      <c r="B40" s="29" t="s">
        <v>75</v>
      </c>
      <c r="C40" s="29">
        <v>2984167</v>
      </c>
      <c r="D40" s="29">
        <v>2984167</v>
      </c>
      <c r="E40" s="29" t="s">
        <v>22</v>
      </c>
      <c r="F40" s="29" t="s">
        <v>34</v>
      </c>
      <c r="G40" s="29" t="s">
        <v>23</v>
      </c>
      <c r="H40" s="29" t="s">
        <v>155</v>
      </c>
      <c r="I40" s="30">
        <v>43.309999999999995</v>
      </c>
      <c r="J40" s="29" t="s">
        <v>156</v>
      </c>
      <c r="K40" s="11">
        <v>0.43309999999999993</v>
      </c>
      <c r="L40" s="11" t="s">
        <v>302</v>
      </c>
      <c r="M40" s="11" t="s">
        <v>310</v>
      </c>
      <c r="N40" s="11" t="s">
        <v>310</v>
      </c>
      <c r="O40" s="9" t="s">
        <v>310</v>
      </c>
      <c r="P40" s="8">
        <v>1</v>
      </c>
      <c r="Q40" s="11" t="s">
        <v>310</v>
      </c>
      <c r="R40" s="11" t="s">
        <v>310</v>
      </c>
    </row>
    <row r="41" spans="1:18" x14ac:dyDescent="0.25">
      <c r="A41" s="29" t="s">
        <v>154</v>
      </c>
      <c r="B41" s="29" t="s">
        <v>79</v>
      </c>
      <c r="C41" s="29">
        <v>128748843</v>
      </c>
      <c r="D41" s="29">
        <v>128748843</v>
      </c>
      <c r="E41" s="29" t="s">
        <v>21</v>
      </c>
      <c r="F41" s="29" t="s">
        <v>34</v>
      </c>
      <c r="G41" s="29" t="s">
        <v>23</v>
      </c>
      <c r="H41" s="29" t="s">
        <v>80</v>
      </c>
      <c r="I41" s="30">
        <v>30.880000000000003</v>
      </c>
      <c r="J41" s="29" t="s">
        <v>81</v>
      </c>
      <c r="K41" s="11">
        <v>0.30880000000000002</v>
      </c>
      <c r="L41" s="11" t="s">
        <v>294</v>
      </c>
      <c r="M41" s="11">
        <v>2</v>
      </c>
      <c r="N41" s="9">
        <v>0</v>
      </c>
      <c r="O41" s="9">
        <f>(((M41-2)*N41+2)*K41)</f>
        <v>0.61760000000000004</v>
      </c>
      <c r="P41" s="8">
        <v>1</v>
      </c>
      <c r="Q41" s="9">
        <f>O41/P41</f>
        <v>0.61760000000000004</v>
      </c>
      <c r="R41" s="11" t="s">
        <v>300</v>
      </c>
    </row>
    <row r="42" spans="1:18" x14ac:dyDescent="0.25">
      <c r="A42" s="29" t="s">
        <v>154</v>
      </c>
      <c r="B42" s="29" t="s">
        <v>79</v>
      </c>
      <c r="C42" s="29">
        <v>128748844</v>
      </c>
      <c r="D42" s="29">
        <v>128748844</v>
      </c>
      <c r="E42" s="29" t="s">
        <v>34</v>
      </c>
      <c r="F42" s="29" t="s">
        <v>21</v>
      </c>
      <c r="G42" s="29" t="s">
        <v>23</v>
      </c>
      <c r="H42" s="29" t="s">
        <v>80</v>
      </c>
      <c r="I42" s="30">
        <v>30.880000000000003</v>
      </c>
      <c r="J42" s="29" t="s">
        <v>81</v>
      </c>
      <c r="K42" s="11">
        <v>0.30880000000000002</v>
      </c>
      <c r="L42" s="11" t="s">
        <v>294</v>
      </c>
      <c r="M42" s="11">
        <v>2</v>
      </c>
      <c r="N42" s="9">
        <v>0</v>
      </c>
      <c r="O42" s="9">
        <f>(((M42-2)*N42+2)*K42)</f>
        <v>0.61760000000000004</v>
      </c>
      <c r="P42" s="8">
        <v>1</v>
      </c>
      <c r="Q42" s="9">
        <f t="shared" ref="Q42:Q45" si="6">O42/P42</f>
        <v>0.61760000000000004</v>
      </c>
      <c r="R42" s="11" t="s">
        <v>300</v>
      </c>
    </row>
    <row r="43" spans="1:18" x14ac:dyDescent="0.25">
      <c r="A43" s="29" t="s">
        <v>154</v>
      </c>
      <c r="B43" s="29" t="s">
        <v>79</v>
      </c>
      <c r="C43" s="29">
        <v>128748867</v>
      </c>
      <c r="D43" s="29">
        <v>128748867</v>
      </c>
      <c r="E43" s="29" t="s">
        <v>147</v>
      </c>
      <c r="F43" s="29" t="s">
        <v>159</v>
      </c>
      <c r="G43" s="29" t="s">
        <v>23</v>
      </c>
      <c r="H43" s="29" t="s">
        <v>80</v>
      </c>
      <c r="I43" s="30">
        <v>30.380000000000003</v>
      </c>
      <c r="J43" s="29" t="s">
        <v>81</v>
      </c>
      <c r="K43" s="11">
        <v>0.30380000000000001</v>
      </c>
      <c r="L43" s="11" t="s">
        <v>294</v>
      </c>
      <c r="M43" s="11">
        <v>2</v>
      </c>
      <c r="N43" s="9">
        <v>0</v>
      </c>
      <c r="O43" s="9">
        <f>(((M43-2)*N43+2)*K43)</f>
        <v>0.60760000000000003</v>
      </c>
      <c r="P43" s="8">
        <v>1</v>
      </c>
      <c r="Q43" s="9">
        <f t="shared" si="6"/>
        <v>0.60760000000000003</v>
      </c>
      <c r="R43" s="11" t="s">
        <v>300</v>
      </c>
    </row>
    <row r="44" spans="1:18" x14ac:dyDescent="0.25">
      <c r="A44" s="29" t="s">
        <v>154</v>
      </c>
      <c r="B44" s="29" t="s">
        <v>54</v>
      </c>
      <c r="C44" s="29">
        <v>32914419</v>
      </c>
      <c r="D44" s="29">
        <v>32914419</v>
      </c>
      <c r="E44" s="29" t="s">
        <v>21</v>
      </c>
      <c r="F44" s="29" t="s">
        <v>28</v>
      </c>
      <c r="G44" s="29" t="s">
        <v>23</v>
      </c>
      <c r="H44" s="29" t="s">
        <v>161</v>
      </c>
      <c r="I44" s="30">
        <v>50</v>
      </c>
      <c r="J44" s="29" t="s">
        <v>162</v>
      </c>
      <c r="K44" s="11">
        <v>0.5</v>
      </c>
      <c r="L44" s="11" t="s">
        <v>294</v>
      </c>
      <c r="M44" s="11">
        <v>2</v>
      </c>
      <c r="N44" s="9">
        <v>0</v>
      </c>
      <c r="O44" s="9">
        <f>(((M44-2)*N44+2)*K44)</f>
        <v>1</v>
      </c>
      <c r="P44" s="8">
        <v>1</v>
      </c>
      <c r="Q44" s="9">
        <f t="shared" si="6"/>
        <v>1</v>
      </c>
      <c r="R44" s="11" t="s">
        <v>296</v>
      </c>
    </row>
    <row r="45" spans="1:18" x14ac:dyDescent="0.25">
      <c r="A45" s="29" t="s">
        <v>154</v>
      </c>
      <c r="B45" s="29" t="s">
        <v>33</v>
      </c>
      <c r="C45" s="29">
        <v>7577082</v>
      </c>
      <c r="D45" s="29">
        <v>7577082</v>
      </c>
      <c r="E45" s="29" t="s">
        <v>22</v>
      </c>
      <c r="F45" s="29" t="s">
        <v>28</v>
      </c>
      <c r="G45" s="29" t="s">
        <v>23</v>
      </c>
      <c r="H45" s="29" t="s">
        <v>35</v>
      </c>
      <c r="I45" s="30">
        <v>79.349999999999994</v>
      </c>
      <c r="J45" s="29" t="s">
        <v>37</v>
      </c>
      <c r="K45" s="11">
        <v>0.79349999999999998</v>
      </c>
      <c r="L45" s="11" t="s">
        <v>301</v>
      </c>
      <c r="M45" s="11">
        <v>1</v>
      </c>
      <c r="N45" s="9">
        <v>0.79</v>
      </c>
      <c r="O45" s="9">
        <f>K45</f>
        <v>0.79349999999999998</v>
      </c>
      <c r="P45" s="8">
        <v>1</v>
      </c>
      <c r="Q45" s="9">
        <f t="shared" si="6"/>
        <v>0.79349999999999998</v>
      </c>
      <c r="R45" s="11" t="s">
        <v>300</v>
      </c>
    </row>
    <row r="46" spans="1:18" x14ac:dyDescent="0.25">
      <c r="A46" s="29" t="s">
        <v>166</v>
      </c>
      <c r="B46" s="29" t="s">
        <v>20</v>
      </c>
      <c r="C46" s="29">
        <v>41903692</v>
      </c>
      <c r="D46" s="29">
        <v>41903692</v>
      </c>
      <c r="E46" s="29" t="s">
        <v>22</v>
      </c>
      <c r="F46" s="29" t="s">
        <v>21</v>
      </c>
      <c r="G46" s="29" t="s">
        <v>23</v>
      </c>
      <c r="H46" s="29" t="s">
        <v>167</v>
      </c>
      <c r="I46" s="30">
        <v>39.700000000000003</v>
      </c>
      <c r="J46" s="29" t="s">
        <v>168</v>
      </c>
      <c r="K46" s="11">
        <v>0.39700000000000002</v>
      </c>
      <c r="L46" s="11" t="s">
        <v>294</v>
      </c>
      <c r="M46" s="11">
        <v>2</v>
      </c>
      <c r="N46" s="9">
        <v>0</v>
      </c>
      <c r="O46" s="9">
        <f t="shared" ref="O46:O56" si="7">(((M46-2)*N46+2)*K46)</f>
        <v>0.79400000000000004</v>
      </c>
      <c r="P46" s="8">
        <v>0.78</v>
      </c>
      <c r="Q46" s="9">
        <f t="shared" ref="Q46:Q53" si="8">O46/P46</f>
        <v>1.0179487179487179</v>
      </c>
      <c r="R46" s="11" t="s">
        <v>296</v>
      </c>
    </row>
    <row r="47" spans="1:18" x14ac:dyDescent="0.25">
      <c r="A47" s="29" t="s">
        <v>166</v>
      </c>
      <c r="B47" s="29" t="s">
        <v>79</v>
      </c>
      <c r="C47" s="29">
        <v>2092769</v>
      </c>
      <c r="D47" s="29">
        <v>2092769</v>
      </c>
      <c r="E47" s="29" t="s">
        <v>34</v>
      </c>
      <c r="F47" s="29" t="s">
        <v>28</v>
      </c>
      <c r="G47" s="29" t="s">
        <v>23</v>
      </c>
      <c r="H47" s="29" t="s">
        <v>109</v>
      </c>
      <c r="I47" s="30">
        <v>33.33</v>
      </c>
      <c r="J47" s="29" t="s">
        <v>110</v>
      </c>
      <c r="K47" s="11">
        <v>0.33329999999999999</v>
      </c>
      <c r="L47" s="11" t="s">
        <v>294</v>
      </c>
      <c r="M47" s="11">
        <v>2</v>
      </c>
      <c r="N47" s="9">
        <v>0</v>
      </c>
      <c r="O47" s="9">
        <f t="shared" si="7"/>
        <v>0.66659999999999997</v>
      </c>
      <c r="P47" s="8">
        <v>0.78</v>
      </c>
      <c r="Q47" s="9">
        <f t="shared" si="8"/>
        <v>0.85461538461538455</v>
      </c>
      <c r="R47" s="11" t="s">
        <v>296</v>
      </c>
    </row>
    <row r="48" spans="1:18" x14ac:dyDescent="0.25">
      <c r="A48" s="29" t="s">
        <v>171</v>
      </c>
      <c r="B48" s="29" t="s">
        <v>44</v>
      </c>
      <c r="C48" s="29">
        <v>27100943</v>
      </c>
      <c r="D48" s="29">
        <v>27100943</v>
      </c>
      <c r="E48" s="29" t="s">
        <v>22</v>
      </c>
      <c r="F48" s="29" t="s">
        <v>28</v>
      </c>
      <c r="G48" s="29" t="s">
        <v>23</v>
      </c>
      <c r="H48" s="29" t="s">
        <v>94</v>
      </c>
      <c r="I48" s="30">
        <v>41.28</v>
      </c>
      <c r="J48" s="29" t="s">
        <v>95</v>
      </c>
      <c r="K48" s="11">
        <v>0.4128</v>
      </c>
      <c r="L48" s="11" t="s">
        <v>294</v>
      </c>
      <c r="M48" s="11">
        <v>2</v>
      </c>
      <c r="N48" s="11">
        <v>0</v>
      </c>
      <c r="O48" s="9">
        <f t="shared" si="7"/>
        <v>0.8256</v>
      </c>
      <c r="P48" s="11">
        <v>0.95</v>
      </c>
      <c r="Q48" s="9">
        <f t="shared" si="8"/>
        <v>0.86905263157894741</v>
      </c>
      <c r="R48" s="11" t="s">
        <v>295</v>
      </c>
    </row>
    <row r="49" spans="1:19" x14ac:dyDescent="0.25">
      <c r="A49" s="29" t="s">
        <v>171</v>
      </c>
      <c r="B49" s="29" t="s">
        <v>44</v>
      </c>
      <c r="C49" s="29">
        <v>115256528</v>
      </c>
      <c r="D49" s="29">
        <v>115256528</v>
      </c>
      <c r="E49" s="29" t="s">
        <v>28</v>
      </c>
      <c r="F49" s="29" t="s">
        <v>34</v>
      </c>
      <c r="G49" s="29" t="s">
        <v>23</v>
      </c>
      <c r="H49" s="29" t="s">
        <v>45</v>
      </c>
      <c r="I49" s="30">
        <v>52.44</v>
      </c>
      <c r="J49" s="29" t="s">
        <v>46</v>
      </c>
      <c r="K49" s="11">
        <v>0.52439999999999998</v>
      </c>
      <c r="L49" s="12" t="s">
        <v>294</v>
      </c>
      <c r="M49" s="12">
        <v>2</v>
      </c>
      <c r="N49" s="31">
        <v>0</v>
      </c>
      <c r="O49" s="32">
        <f>(((M49-2)*N49+2)*K49)</f>
        <v>1.0488</v>
      </c>
      <c r="P49" s="12">
        <v>0.95</v>
      </c>
      <c r="Q49" s="32">
        <f t="shared" si="8"/>
        <v>1.1040000000000001</v>
      </c>
      <c r="R49" s="12" t="s">
        <v>295</v>
      </c>
      <c r="S49" s="4"/>
    </row>
    <row r="50" spans="1:19" x14ac:dyDescent="0.25">
      <c r="A50" s="29" t="s">
        <v>171</v>
      </c>
      <c r="B50" s="29" t="s">
        <v>79</v>
      </c>
      <c r="C50" s="29">
        <v>128750541</v>
      </c>
      <c r="D50" s="29">
        <v>128750541</v>
      </c>
      <c r="E50" s="29" t="s">
        <v>22</v>
      </c>
      <c r="F50" s="29" t="s">
        <v>21</v>
      </c>
      <c r="G50" s="29" t="s">
        <v>23</v>
      </c>
      <c r="H50" s="29" t="s">
        <v>80</v>
      </c>
      <c r="I50" s="30">
        <v>71.83</v>
      </c>
      <c r="J50" s="29" t="s">
        <v>81</v>
      </c>
      <c r="K50" s="11">
        <v>0.71829999999999994</v>
      </c>
      <c r="L50" s="12" t="s">
        <v>297</v>
      </c>
      <c r="M50" s="12">
        <v>3</v>
      </c>
      <c r="N50" s="32">
        <v>0.1000515</v>
      </c>
      <c r="O50" s="32">
        <f t="shared" si="7"/>
        <v>1.50846699245</v>
      </c>
      <c r="P50" s="12">
        <v>0.95</v>
      </c>
      <c r="Q50" s="32">
        <f t="shared" si="8"/>
        <v>1.5878599920526317</v>
      </c>
      <c r="R50" s="12" t="s">
        <v>295</v>
      </c>
      <c r="S50" s="4"/>
    </row>
    <row r="51" spans="1:19" x14ac:dyDescent="0.25">
      <c r="A51" s="29" t="s">
        <v>171</v>
      </c>
      <c r="B51" s="29" t="s">
        <v>79</v>
      </c>
      <c r="C51" s="29">
        <v>128750802</v>
      </c>
      <c r="D51" s="29">
        <v>128750802</v>
      </c>
      <c r="E51" s="29" t="s">
        <v>21</v>
      </c>
      <c r="F51" s="29" t="s">
        <v>22</v>
      </c>
      <c r="G51" s="29" t="s">
        <v>23</v>
      </c>
      <c r="H51" s="29" t="s">
        <v>80</v>
      </c>
      <c r="I51" s="30">
        <v>70.14</v>
      </c>
      <c r="J51" s="29" t="s">
        <v>81</v>
      </c>
      <c r="K51" s="11">
        <v>0.70140000000000002</v>
      </c>
      <c r="L51" s="12" t="s">
        <v>297</v>
      </c>
      <c r="M51" s="12">
        <v>3</v>
      </c>
      <c r="N51" s="32">
        <v>0.1000515</v>
      </c>
      <c r="O51" s="32">
        <f t="shared" si="7"/>
        <v>1.4729761221000002</v>
      </c>
      <c r="P51" s="12">
        <v>0.95</v>
      </c>
      <c r="Q51" s="32">
        <f t="shared" si="8"/>
        <v>1.550501181157895</v>
      </c>
      <c r="R51" s="12" t="s">
        <v>295</v>
      </c>
      <c r="S51" s="4"/>
    </row>
    <row r="52" spans="1:19" x14ac:dyDescent="0.25">
      <c r="A52" s="29" t="s">
        <v>171</v>
      </c>
      <c r="B52" s="29" t="s">
        <v>33</v>
      </c>
      <c r="C52" s="29">
        <v>7577545</v>
      </c>
      <c r="D52" s="29">
        <v>7577545</v>
      </c>
      <c r="E52" s="29" t="s">
        <v>28</v>
      </c>
      <c r="F52" s="29" t="s">
        <v>22</v>
      </c>
      <c r="G52" s="29" t="s">
        <v>23</v>
      </c>
      <c r="H52" s="29" t="s">
        <v>35</v>
      </c>
      <c r="I52" s="30">
        <v>80.92</v>
      </c>
      <c r="J52" s="29" t="s">
        <v>37</v>
      </c>
      <c r="K52" s="11">
        <v>0.80920000000000003</v>
      </c>
      <c r="L52" s="12" t="s">
        <v>299</v>
      </c>
      <c r="M52" s="12">
        <v>1</v>
      </c>
      <c r="N52" s="33">
        <v>0.91724830000000002</v>
      </c>
      <c r="O52" s="32">
        <f t="shared" si="7"/>
        <v>0.87616267564000005</v>
      </c>
      <c r="P52" s="12">
        <v>0.95</v>
      </c>
      <c r="Q52" s="32">
        <f t="shared" si="8"/>
        <v>0.92227650067368427</v>
      </c>
      <c r="R52" s="12" t="s">
        <v>295</v>
      </c>
      <c r="S52" s="4"/>
    </row>
    <row r="53" spans="1:19" x14ac:dyDescent="0.25">
      <c r="A53" s="29" t="s">
        <v>178</v>
      </c>
      <c r="B53" s="29" t="s">
        <v>69</v>
      </c>
      <c r="C53" s="29">
        <v>103522081</v>
      </c>
      <c r="D53" s="29">
        <v>103522081</v>
      </c>
      <c r="E53" s="29" t="s">
        <v>34</v>
      </c>
      <c r="F53" s="29" t="s">
        <v>28</v>
      </c>
      <c r="G53" s="29" t="s">
        <v>23</v>
      </c>
      <c r="H53" s="29" t="s">
        <v>179</v>
      </c>
      <c r="I53" s="30">
        <v>31.180000000000003</v>
      </c>
      <c r="J53" s="29" t="s">
        <v>71</v>
      </c>
      <c r="K53" s="11">
        <v>0.31180000000000002</v>
      </c>
      <c r="L53" s="12" t="s">
        <v>294</v>
      </c>
      <c r="M53" s="12">
        <v>2</v>
      </c>
      <c r="N53" s="12">
        <v>0</v>
      </c>
      <c r="O53" s="32">
        <f t="shared" si="7"/>
        <v>0.62360000000000004</v>
      </c>
      <c r="P53" s="34">
        <v>0.92</v>
      </c>
      <c r="Q53" s="32">
        <f t="shared" si="8"/>
        <v>0.6778260869565218</v>
      </c>
      <c r="R53" s="12" t="s">
        <v>300</v>
      </c>
      <c r="S53" s="4"/>
    </row>
    <row r="54" spans="1:19" x14ac:dyDescent="0.25">
      <c r="A54" s="29" t="s">
        <v>178</v>
      </c>
      <c r="B54" s="29" t="s">
        <v>20</v>
      </c>
      <c r="C54" s="29">
        <v>138196086</v>
      </c>
      <c r="D54" s="29">
        <v>138196092</v>
      </c>
      <c r="E54" s="29" t="s">
        <v>180</v>
      </c>
      <c r="F54" s="29" t="s">
        <v>147</v>
      </c>
      <c r="G54" s="29" t="s">
        <v>23</v>
      </c>
      <c r="H54" s="29" t="s">
        <v>181</v>
      </c>
      <c r="I54" s="30">
        <v>19.88</v>
      </c>
      <c r="J54" s="29" t="s">
        <v>182</v>
      </c>
      <c r="K54" s="17">
        <v>0.19879999999999998</v>
      </c>
      <c r="L54" s="35" t="s">
        <v>297</v>
      </c>
      <c r="M54" s="35">
        <v>3</v>
      </c>
      <c r="N54" s="33">
        <v>0.67109350000000001</v>
      </c>
      <c r="O54" s="32">
        <f t="shared" si="7"/>
        <v>0.53101338779999996</v>
      </c>
      <c r="P54" s="34">
        <v>0.92</v>
      </c>
      <c r="Q54" s="32">
        <f t="shared" ref="Q54" si="9">O54/P54</f>
        <v>0.57718846499999998</v>
      </c>
      <c r="R54" s="12" t="s">
        <v>300</v>
      </c>
      <c r="S54" s="4"/>
    </row>
    <row r="55" spans="1:19" x14ac:dyDescent="0.25">
      <c r="A55" s="29" t="s">
        <v>178</v>
      </c>
      <c r="B55" s="29" t="s">
        <v>33</v>
      </c>
      <c r="C55" s="29">
        <v>40474482</v>
      </c>
      <c r="D55" s="29">
        <v>40474482</v>
      </c>
      <c r="E55" s="29" t="s">
        <v>28</v>
      </c>
      <c r="F55" s="29" t="s">
        <v>34</v>
      </c>
      <c r="G55" s="29" t="s">
        <v>23</v>
      </c>
      <c r="H55" s="29" t="s">
        <v>90</v>
      </c>
      <c r="I55" s="30">
        <v>40.32</v>
      </c>
      <c r="J55" s="29" t="s">
        <v>91</v>
      </c>
      <c r="K55" s="11">
        <v>0.4032</v>
      </c>
      <c r="L55" s="12" t="s">
        <v>294</v>
      </c>
      <c r="M55" s="12">
        <v>2</v>
      </c>
      <c r="N55" s="12">
        <v>0</v>
      </c>
      <c r="O55" s="32">
        <f t="shared" si="7"/>
        <v>0.80640000000000001</v>
      </c>
      <c r="P55" s="34">
        <v>0.92</v>
      </c>
      <c r="Q55" s="32">
        <f>O55/P55</f>
        <v>0.87652173913043474</v>
      </c>
      <c r="R55" s="12" t="s">
        <v>295</v>
      </c>
      <c r="S55" s="4"/>
    </row>
    <row r="56" spans="1:19" x14ac:dyDescent="0.25">
      <c r="A56" s="29" t="s">
        <v>178</v>
      </c>
      <c r="B56" s="29" t="s">
        <v>33</v>
      </c>
      <c r="C56" s="29">
        <v>40475325</v>
      </c>
      <c r="D56" s="29">
        <v>40475325</v>
      </c>
      <c r="E56" s="29" t="s">
        <v>34</v>
      </c>
      <c r="F56" s="29" t="s">
        <v>28</v>
      </c>
      <c r="G56" s="29" t="s">
        <v>23</v>
      </c>
      <c r="H56" s="29" t="s">
        <v>90</v>
      </c>
      <c r="I56" s="30">
        <v>34.380000000000003</v>
      </c>
      <c r="J56" s="29" t="s">
        <v>91</v>
      </c>
      <c r="K56" s="11">
        <v>0.34380000000000005</v>
      </c>
      <c r="L56" s="12" t="s">
        <v>294</v>
      </c>
      <c r="M56" s="12">
        <v>2</v>
      </c>
      <c r="N56" s="12">
        <v>0</v>
      </c>
      <c r="O56" s="32">
        <f t="shared" si="7"/>
        <v>0.6876000000000001</v>
      </c>
      <c r="P56" s="34">
        <v>0.92</v>
      </c>
      <c r="Q56" s="32">
        <f>O56/P56</f>
        <v>0.74739130434782619</v>
      </c>
      <c r="R56" s="12" t="s">
        <v>300</v>
      </c>
      <c r="S56" s="4"/>
    </row>
    <row r="57" spans="1:19" x14ac:dyDescent="0.25">
      <c r="A57" s="29" t="s">
        <v>185</v>
      </c>
      <c r="B57" s="29" t="s">
        <v>33</v>
      </c>
      <c r="C57" s="29">
        <v>7577538</v>
      </c>
      <c r="D57" s="29">
        <v>7577538</v>
      </c>
      <c r="E57" s="29" t="s">
        <v>22</v>
      </c>
      <c r="F57" s="29" t="s">
        <v>28</v>
      </c>
      <c r="G57" s="29" t="s">
        <v>23</v>
      </c>
      <c r="H57" s="29" t="s">
        <v>35</v>
      </c>
      <c r="I57" s="30">
        <v>79.690000000000012</v>
      </c>
      <c r="J57" s="29" t="s">
        <v>37</v>
      </c>
      <c r="K57" s="11">
        <v>0.79690000000000016</v>
      </c>
      <c r="L57" s="12" t="s">
        <v>301</v>
      </c>
      <c r="M57" s="12">
        <v>1</v>
      </c>
      <c r="N57" s="12">
        <v>0.85</v>
      </c>
      <c r="O57" s="9">
        <f>K57</f>
        <v>0.79690000000000016</v>
      </c>
      <c r="P57" s="36">
        <v>0.89</v>
      </c>
      <c r="Q57" s="32">
        <f>O57/P57</f>
        <v>0.89539325842696649</v>
      </c>
      <c r="R57" s="12" t="s">
        <v>296</v>
      </c>
      <c r="S57" s="4"/>
    </row>
    <row r="58" spans="1:19" x14ac:dyDescent="0.25">
      <c r="A58" s="29" t="s">
        <v>185</v>
      </c>
      <c r="B58" s="29" t="s">
        <v>33</v>
      </c>
      <c r="C58" s="29">
        <v>7578466</v>
      </c>
      <c r="D58" s="29">
        <v>7578466</v>
      </c>
      <c r="E58" s="29" t="s">
        <v>21</v>
      </c>
      <c r="F58" s="29" t="s">
        <v>28</v>
      </c>
      <c r="G58" s="29" t="s">
        <v>23</v>
      </c>
      <c r="H58" s="29" t="s">
        <v>35</v>
      </c>
      <c r="I58" s="30">
        <v>4.21</v>
      </c>
      <c r="J58" s="29" t="s">
        <v>37</v>
      </c>
      <c r="K58" s="11">
        <v>4.2099999999999999E-2</v>
      </c>
      <c r="L58" s="12" t="s">
        <v>301</v>
      </c>
      <c r="M58" s="12">
        <v>1</v>
      </c>
      <c r="N58" s="12">
        <v>0.85</v>
      </c>
      <c r="O58" s="9">
        <f>K58</f>
        <v>4.2099999999999999E-2</v>
      </c>
      <c r="P58" s="36">
        <v>0.89</v>
      </c>
      <c r="Q58" s="32">
        <f>O58/P58</f>
        <v>4.7303370786516849E-2</v>
      </c>
      <c r="R58" s="12" t="s">
        <v>300</v>
      </c>
      <c r="S58" s="4"/>
    </row>
    <row r="59" spans="1:19" x14ac:dyDescent="0.25">
      <c r="A59" s="29" t="s">
        <v>188</v>
      </c>
      <c r="B59" s="29" t="s">
        <v>54</v>
      </c>
      <c r="C59" s="29">
        <v>41240283</v>
      </c>
      <c r="D59" s="29">
        <v>41240283</v>
      </c>
      <c r="E59" s="29" t="s">
        <v>34</v>
      </c>
      <c r="F59" s="29" t="s">
        <v>28</v>
      </c>
      <c r="G59" s="29" t="s">
        <v>23</v>
      </c>
      <c r="H59" s="29" t="s">
        <v>82</v>
      </c>
      <c r="I59" s="30">
        <v>21.060000000000002</v>
      </c>
      <c r="J59" s="29" t="s">
        <v>83</v>
      </c>
      <c r="K59" s="14"/>
      <c r="L59" s="28"/>
      <c r="M59" s="28"/>
      <c r="N59" s="37"/>
      <c r="O59" s="38"/>
      <c r="P59" s="37"/>
      <c r="Q59" s="38"/>
      <c r="R59" s="28"/>
      <c r="S59" s="4"/>
    </row>
    <row r="60" spans="1:19" x14ac:dyDescent="0.25">
      <c r="A60" s="29" t="s">
        <v>188</v>
      </c>
      <c r="B60" s="29" t="s">
        <v>54</v>
      </c>
      <c r="C60" s="29">
        <v>73335807</v>
      </c>
      <c r="D60" s="29">
        <v>73335807</v>
      </c>
      <c r="E60" s="29" t="s">
        <v>22</v>
      </c>
      <c r="F60" s="29" t="s">
        <v>21</v>
      </c>
      <c r="G60" s="29" t="s">
        <v>23</v>
      </c>
      <c r="H60" s="29" t="s">
        <v>55</v>
      </c>
      <c r="I60" s="30">
        <v>60.660000000000004</v>
      </c>
      <c r="J60" s="29" t="s">
        <v>56</v>
      </c>
      <c r="K60" s="14"/>
      <c r="L60" s="14"/>
      <c r="M60" s="14"/>
      <c r="N60" s="21"/>
      <c r="O60" s="15"/>
      <c r="P60" s="21"/>
      <c r="Q60" s="15"/>
      <c r="R60" s="14"/>
    </row>
    <row r="61" spans="1:19" x14ac:dyDescent="0.25">
      <c r="A61" s="29" t="s">
        <v>188</v>
      </c>
      <c r="B61" s="29" t="s">
        <v>57</v>
      </c>
      <c r="C61" s="29">
        <v>42172471</v>
      </c>
      <c r="D61" s="29">
        <v>42172471</v>
      </c>
      <c r="E61" s="29" t="s">
        <v>22</v>
      </c>
      <c r="F61" s="29" t="s">
        <v>28</v>
      </c>
      <c r="G61" s="29" t="s">
        <v>23</v>
      </c>
      <c r="H61" s="29" t="s">
        <v>58</v>
      </c>
      <c r="I61" s="30">
        <v>47.67</v>
      </c>
      <c r="J61" s="29" t="s">
        <v>59</v>
      </c>
      <c r="K61" s="14"/>
      <c r="L61" s="14"/>
      <c r="M61" s="14"/>
      <c r="N61" s="15"/>
      <c r="O61" s="15"/>
      <c r="P61" s="21"/>
      <c r="Q61" s="15"/>
      <c r="R61" s="14"/>
    </row>
    <row r="62" spans="1:19" x14ac:dyDescent="0.25">
      <c r="A62" s="29" t="s">
        <v>188</v>
      </c>
      <c r="B62" s="29" t="s">
        <v>118</v>
      </c>
      <c r="C62" s="29">
        <v>11348873</v>
      </c>
      <c r="D62" s="29">
        <v>11348911</v>
      </c>
      <c r="E62" s="29" t="s">
        <v>190</v>
      </c>
      <c r="F62" s="29" t="s">
        <v>147</v>
      </c>
      <c r="G62" s="29" t="s">
        <v>23</v>
      </c>
      <c r="H62" s="29" t="s">
        <v>119</v>
      </c>
      <c r="I62" s="30">
        <v>10.69</v>
      </c>
      <c r="J62" s="29" t="s">
        <v>120</v>
      </c>
      <c r="K62" s="14"/>
      <c r="L62" s="14"/>
      <c r="M62" s="14"/>
      <c r="N62" s="15"/>
      <c r="O62" s="15"/>
      <c r="P62" s="21"/>
      <c r="Q62" s="15"/>
      <c r="R62" s="14"/>
    </row>
    <row r="63" spans="1:19" x14ac:dyDescent="0.25">
      <c r="A63" s="29" t="s">
        <v>192</v>
      </c>
      <c r="B63" s="29" t="s">
        <v>44</v>
      </c>
      <c r="C63" s="29">
        <v>27101387</v>
      </c>
      <c r="D63" s="29">
        <v>27101387</v>
      </c>
      <c r="E63" s="29" t="s">
        <v>22</v>
      </c>
      <c r="F63" s="29" t="s">
        <v>147</v>
      </c>
      <c r="G63" s="29" t="s">
        <v>23</v>
      </c>
      <c r="H63" s="29" t="s">
        <v>94</v>
      </c>
      <c r="I63" s="30">
        <v>16.100000000000001</v>
      </c>
      <c r="J63" s="29" t="s">
        <v>95</v>
      </c>
      <c r="K63" s="11">
        <v>0.161</v>
      </c>
      <c r="L63" s="11" t="s">
        <v>294</v>
      </c>
      <c r="M63" s="11">
        <v>2</v>
      </c>
      <c r="N63" s="9">
        <v>0</v>
      </c>
      <c r="O63" s="9">
        <f t="shared" ref="O63:O66" si="10">(((M63-2)*N63+2)*K63)</f>
        <v>0.32200000000000001</v>
      </c>
      <c r="P63" s="8">
        <v>1</v>
      </c>
      <c r="Q63" s="9">
        <f>O63/P63</f>
        <v>0.32200000000000001</v>
      </c>
      <c r="R63" s="11" t="s">
        <v>303</v>
      </c>
    </row>
    <row r="64" spans="1:19" x14ac:dyDescent="0.25">
      <c r="A64" s="29" t="s">
        <v>192</v>
      </c>
      <c r="B64" s="29" t="s">
        <v>49</v>
      </c>
      <c r="C64" s="29">
        <v>67589169</v>
      </c>
      <c r="D64" s="29">
        <v>67589169</v>
      </c>
      <c r="E64" s="29" t="s">
        <v>21</v>
      </c>
      <c r="F64" s="29" t="s">
        <v>34</v>
      </c>
      <c r="G64" s="29" t="s">
        <v>23</v>
      </c>
      <c r="H64" s="29" t="s">
        <v>193</v>
      </c>
      <c r="I64" s="30">
        <v>3.34</v>
      </c>
      <c r="J64" s="29" t="s">
        <v>194</v>
      </c>
      <c r="K64" s="11">
        <v>3.3399999999999999E-2</v>
      </c>
      <c r="L64" s="11" t="s">
        <v>294</v>
      </c>
      <c r="M64" s="11">
        <v>2</v>
      </c>
      <c r="N64" s="9">
        <v>0</v>
      </c>
      <c r="O64" s="9">
        <f>(((M64-2)*N64+2)*K64)</f>
        <v>6.6799999999999998E-2</v>
      </c>
      <c r="P64" s="8">
        <v>1</v>
      </c>
      <c r="Q64" s="9">
        <f t="shared" ref="Q64:Q66" si="11">O64/P64</f>
        <v>6.6799999999999998E-2</v>
      </c>
      <c r="R64" s="11" t="s">
        <v>303</v>
      </c>
    </row>
    <row r="65" spans="1:18" x14ac:dyDescent="0.25">
      <c r="A65" s="29" t="s">
        <v>192</v>
      </c>
      <c r="B65" s="29" t="s">
        <v>20</v>
      </c>
      <c r="C65" s="29">
        <v>41903745</v>
      </c>
      <c r="D65" s="29">
        <v>41903745</v>
      </c>
      <c r="E65" s="29" t="s">
        <v>147</v>
      </c>
      <c r="F65" s="29" t="s">
        <v>21</v>
      </c>
      <c r="G65" s="29" t="s">
        <v>23</v>
      </c>
      <c r="H65" s="29" t="s">
        <v>167</v>
      </c>
      <c r="I65" s="30">
        <v>17.91</v>
      </c>
      <c r="J65" s="29" t="s">
        <v>168</v>
      </c>
      <c r="K65" s="11">
        <v>0.17910000000000001</v>
      </c>
      <c r="L65" s="11" t="s">
        <v>294</v>
      </c>
      <c r="M65" s="11">
        <v>2</v>
      </c>
      <c r="N65" s="9">
        <v>0</v>
      </c>
      <c r="O65" s="9">
        <f t="shared" si="10"/>
        <v>0.35820000000000002</v>
      </c>
      <c r="P65" s="8">
        <v>1</v>
      </c>
      <c r="Q65" s="9">
        <f t="shared" si="11"/>
        <v>0.35820000000000002</v>
      </c>
      <c r="R65" s="11" t="s">
        <v>303</v>
      </c>
    </row>
    <row r="66" spans="1:18" x14ac:dyDescent="0.25">
      <c r="A66" s="29" t="s">
        <v>192</v>
      </c>
      <c r="B66" s="29" t="s">
        <v>79</v>
      </c>
      <c r="C66" s="29">
        <v>48805741</v>
      </c>
      <c r="D66" s="29">
        <v>48805741</v>
      </c>
      <c r="E66" s="29" t="s">
        <v>21</v>
      </c>
      <c r="F66" s="29" t="s">
        <v>34</v>
      </c>
      <c r="G66" s="29" t="s">
        <v>23</v>
      </c>
      <c r="H66" s="29" t="s">
        <v>174</v>
      </c>
      <c r="I66" s="30">
        <v>4.21</v>
      </c>
      <c r="J66" s="29" t="s">
        <v>175</v>
      </c>
      <c r="K66" s="11">
        <v>4.2099999999999999E-2</v>
      </c>
      <c r="L66" s="11" t="s">
        <v>294</v>
      </c>
      <c r="M66" s="11">
        <v>2</v>
      </c>
      <c r="N66" s="9">
        <v>0</v>
      </c>
      <c r="O66" s="9">
        <f t="shared" si="10"/>
        <v>8.4199999999999997E-2</v>
      </c>
      <c r="P66" s="8">
        <v>1</v>
      </c>
      <c r="Q66" s="9">
        <f t="shared" si="11"/>
        <v>8.4199999999999997E-2</v>
      </c>
      <c r="R66" s="11" t="s">
        <v>303</v>
      </c>
    </row>
    <row r="67" spans="1:18" x14ac:dyDescent="0.25">
      <c r="A67" s="29" t="s">
        <v>192</v>
      </c>
      <c r="B67" s="29" t="s">
        <v>79</v>
      </c>
      <c r="C67" s="29">
        <v>128750681</v>
      </c>
      <c r="D67" s="29">
        <v>128750681</v>
      </c>
      <c r="E67" s="29" t="s">
        <v>22</v>
      </c>
      <c r="F67" s="29" t="s">
        <v>28</v>
      </c>
      <c r="G67" s="29" t="s">
        <v>23</v>
      </c>
      <c r="H67" s="29" t="s">
        <v>80</v>
      </c>
      <c r="I67" s="30">
        <v>15.370000000000001</v>
      </c>
      <c r="J67" s="29" t="s">
        <v>81</v>
      </c>
      <c r="K67" s="11">
        <v>0.1537</v>
      </c>
      <c r="L67" s="11" t="s">
        <v>294</v>
      </c>
      <c r="M67" s="11">
        <v>2</v>
      </c>
      <c r="N67" s="9">
        <v>0</v>
      </c>
      <c r="O67" s="9">
        <f t="shared" ref="O67:O76" si="12">(((M67-2)*N67+2)*K67)</f>
        <v>0.30740000000000001</v>
      </c>
      <c r="P67" s="8">
        <v>1</v>
      </c>
      <c r="Q67" s="9">
        <f t="shared" ref="Q67:Q74" si="13">O67/P67</f>
        <v>0.30740000000000001</v>
      </c>
      <c r="R67" s="11" t="s">
        <v>303</v>
      </c>
    </row>
    <row r="68" spans="1:18" x14ac:dyDescent="0.25">
      <c r="A68" s="29" t="s">
        <v>192</v>
      </c>
      <c r="B68" s="29" t="s">
        <v>79</v>
      </c>
      <c r="C68" s="29">
        <v>128750700</v>
      </c>
      <c r="D68" s="29">
        <v>128750700</v>
      </c>
      <c r="E68" s="29" t="s">
        <v>22</v>
      </c>
      <c r="F68" s="29" t="s">
        <v>21</v>
      </c>
      <c r="G68" s="29" t="s">
        <v>23</v>
      </c>
      <c r="H68" s="29" t="s">
        <v>80</v>
      </c>
      <c r="I68" s="30">
        <v>15.35</v>
      </c>
      <c r="J68" s="29" t="s">
        <v>81</v>
      </c>
      <c r="K68" s="11">
        <v>0.1535</v>
      </c>
      <c r="L68" s="11" t="s">
        <v>294</v>
      </c>
      <c r="M68" s="11">
        <v>2</v>
      </c>
      <c r="N68" s="9">
        <v>0</v>
      </c>
      <c r="O68" s="9">
        <f t="shared" si="12"/>
        <v>0.307</v>
      </c>
      <c r="P68" s="8">
        <v>1</v>
      </c>
      <c r="Q68" s="9">
        <f t="shared" si="13"/>
        <v>0.307</v>
      </c>
      <c r="R68" s="11" t="s">
        <v>303</v>
      </c>
    </row>
    <row r="69" spans="1:18" x14ac:dyDescent="0.25">
      <c r="A69" s="29" t="s">
        <v>192</v>
      </c>
      <c r="B69" s="29" t="s">
        <v>79</v>
      </c>
      <c r="C69" s="29">
        <v>128751032</v>
      </c>
      <c r="D69" s="29">
        <v>128751032</v>
      </c>
      <c r="E69" s="29" t="s">
        <v>21</v>
      </c>
      <c r="F69" s="29" t="s">
        <v>22</v>
      </c>
      <c r="G69" s="29" t="s">
        <v>23</v>
      </c>
      <c r="H69" s="29" t="s">
        <v>80</v>
      </c>
      <c r="I69" s="30">
        <v>17.22</v>
      </c>
      <c r="J69" s="29" t="s">
        <v>81</v>
      </c>
      <c r="K69" s="11">
        <v>0.17219999999999999</v>
      </c>
      <c r="L69" s="11" t="s">
        <v>294</v>
      </c>
      <c r="M69" s="11">
        <v>2</v>
      </c>
      <c r="N69" s="9">
        <v>0</v>
      </c>
      <c r="O69" s="9">
        <f t="shared" si="12"/>
        <v>0.34439999999999998</v>
      </c>
      <c r="P69" s="8">
        <v>1</v>
      </c>
      <c r="Q69" s="9">
        <f t="shared" si="13"/>
        <v>0.34439999999999998</v>
      </c>
      <c r="R69" s="11" t="s">
        <v>303</v>
      </c>
    </row>
    <row r="70" spans="1:18" x14ac:dyDescent="0.25">
      <c r="A70" s="29" t="s">
        <v>192</v>
      </c>
      <c r="B70" s="29" t="s">
        <v>115</v>
      </c>
      <c r="C70" s="29">
        <v>103371931</v>
      </c>
      <c r="D70" s="29">
        <v>103371931</v>
      </c>
      <c r="E70" s="29" t="s">
        <v>21</v>
      </c>
      <c r="F70" s="29" t="s">
        <v>34</v>
      </c>
      <c r="G70" s="29" t="s">
        <v>23</v>
      </c>
      <c r="H70" s="29" t="s">
        <v>116</v>
      </c>
      <c r="I70" s="30">
        <v>4.5900000000000007</v>
      </c>
      <c r="J70" s="29" t="s">
        <v>117</v>
      </c>
      <c r="K70" s="11">
        <v>4.590000000000001E-2</v>
      </c>
      <c r="L70" s="11" t="s">
        <v>299</v>
      </c>
      <c r="M70" s="11">
        <v>1</v>
      </c>
      <c r="N70" s="9">
        <v>0.27018989999999998</v>
      </c>
      <c r="O70" s="9">
        <f>(((M70-2)*N70+2)*K70)</f>
        <v>7.9398283590000007E-2</v>
      </c>
      <c r="P70" s="8">
        <v>1</v>
      </c>
      <c r="Q70" s="9">
        <f t="shared" si="13"/>
        <v>7.9398283590000007E-2</v>
      </c>
      <c r="R70" s="11" t="s">
        <v>303</v>
      </c>
    </row>
    <row r="71" spans="1:18" x14ac:dyDescent="0.25">
      <c r="A71" s="29" t="s">
        <v>192</v>
      </c>
      <c r="B71" s="29" t="s">
        <v>33</v>
      </c>
      <c r="C71" s="29">
        <v>7577094</v>
      </c>
      <c r="D71" s="29">
        <v>7577094</v>
      </c>
      <c r="E71" s="29" t="s">
        <v>21</v>
      </c>
      <c r="F71" s="29" t="s">
        <v>34</v>
      </c>
      <c r="G71" s="29" t="s">
        <v>23</v>
      </c>
      <c r="H71" s="29" t="s">
        <v>35</v>
      </c>
      <c r="I71" s="30">
        <v>19.239999999999998</v>
      </c>
      <c r="J71" s="29" t="s">
        <v>37</v>
      </c>
      <c r="K71" s="11">
        <v>0.19239999999999999</v>
      </c>
      <c r="L71" s="11" t="s">
        <v>294</v>
      </c>
      <c r="M71" s="11">
        <v>2</v>
      </c>
      <c r="N71" s="9">
        <v>0</v>
      </c>
      <c r="O71" s="9">
        <f t="shared" si="12"/>
        <v>0.38479999999999998</v>
      </c>
      <c r="P71" s="8">
        <v>1</v>
      </c>
      <c r="Q71" s="9">
        <f t="shared" si="13"/>
        <v>0.38479999999999998</v>
      </c>
      <c r="R71" s="11" t="s">
        <v>303</v>
      </c>
    </row>
    <row r="72" spans="1:18" x14ac:dyDescent="0.25">
      <c r="A72" s="29" t="s">
        <v>192</v>
      </c>
      <c r="B72" s="29" t="s">
        <v>33</v>
      </c>
      <c r="C72" s="29">
        <v>7578263</v>
      </c>
      <c r="D72" s="29">
        <v>7578263</v>
      </c>
      <c r="E72" s="29" t="s">
        <v>21</v>
      </c>
      <c r="F72" s="29" t="s">
        <v>34</v>
      </c>
      <c r="G72" s="29" t="s">
        <v>23</v>
      </c>
      <c r="H72" s="29" t="s">
        <v>35</v>
      </c>
      <c r="I72" s="30">
        <v>20.39</v>
      </c>
      <c r="J72" s="29" t="s">
        <v>37</v>
      </c>
      <c r="K72" s="11">
        <v>0.2039</v>
      </c>
      <c r="L72" s="11" t="s">
        <v>294</v>
      </c>
      <c r="M72" s="11">
        <v>2</v>
      </c>
      <c r="N72" s="9">
        <v>0</v>
      </c>
      <c r="O72" s="9">
        <f t="shared" si="12"/>
        <v>0.4078</v>
      </c>
      <c r="P72" s="8">
        <v>1</v>
      </c>
      <c r="Q72" s="9">
        <f t="shared" si="13"/>
        <v>0.4078</v>
      </c>
      <c r="R72" s="11" t="s">
        <v>303</v>
      </c>
    </row>
    <row r="73" spans="1:18" x14ac:dyDescent="0.25">
      <c r="A73" s="29" t="s">
        <v>192</v>
      </c>
      <c r="B73" s="29" t="s">
        <v>124</v>
      </c>
      <c r="C73" s="29">
        <v>41572392</v>
      </c>
      <c r="D73" s="29">
        <v>41572392</v>
      </c>
      <c r="E73" s="29" t="s">
        <v>28</v>
      </c>
      <c r="F73" s="29" t="s">
        <v>22</v>
      </c>
      <c r="G73" s="29" t="s">
        <v>23</v>
      </c>
      <c r="H73" s="29" t="s">
        <v>152</v>
      </c>
      <c r="I73" s="30">
        <v>25.83</v>
      </c>
      <c r="J73" s="29" t="s">
        <v>153</v>
      </c>
      <c r="K73" s="11">
        <v>0.25829999999999997</v>
      </c>
      <c r="L73" s="11" t="s">
        <v>294</v>
      </c>
      <c r="M73" s="11">
        <v>2</v>
      </c>
      <c r="N73" s="9">
        <v>0</v>
      </c>
      <c r="O73" s="9">
        <f t="shared" si="12"/>
        <v>0.51659999999999995</v>
      </c>
      <c r="P73" s="8">
        <v>1</v>
      </c>
      <c r="Q73" s="9">
        <f t="shared" si="13"/>
        <v>0.51659999999999995</v>
      </c>
      <c r="R73" s="11" t="s">
        <v>303</v>
      </c>
    </row>
    <row r="74" spans="1:18" x14ac:dyDescent="0.25">
      <c r="A74" s="29" t="s">
        <v>204</v>
      </c>
      <c r="B74" s="29" t="s">
        <v>96</v>
      </c>
      <c r="C74" s="29">
        <v>108141998</v>
      </c>
      <c r="D74" s="29">
        <v>108141998</v>
      </c>
      <c r="E74" s="29" t="s">
        <v>21</v>
      </c>
      <c r="F74" s="29" t="s">
        <v>34</v>
      </c>
      <c r="G74" s="29" t="s">
        <v>23</v>
      </c>
      <c r="H74" s="29" t="s">
        <v>144</v>
      </c>
      <c r="I74" s="30">
        <v>3.51</v>
      </c>
      <c r="J74" s="29" t="s">
        <v>145</v>
      </c>
      <c r="K74" s="11">
        <v>3.5099999999999999E-2</v>
      </c>
      <c r="L74" s="11" t="s">
        <v>294</v>
      </c>
      <c r="M74" s="11">
        <v>2</v>
      </c>
      <c r="N74" s="11">
        <v>0</v>
      </c>
      <c r="O74" s="9">
        <f t="shared" si="12"/>
        <v>7.0199999999999999E-2</v>
      </c>
      <c r="P74" s="8">
        <v>0.51</v>
      </c>
      <c r="Q74" s="9">
        <f t="shared" si="13"/>
        <v>0.1376470588235294</v>
      </c>
      <c r="R74" s="11" t="s">
        <v>300</v>
      </c>
    </row>
    <row r="75" spans="1:18" x14ac:dyDescent="0.25">
      <c r="A75" s="29" t="s">
        <v>204</v>
      </c>
      <c r="B75" s="29" t="s">
        <v>111</v>
      </c>
      <c r="C75" s="29">
        <v>25378643</v>
      </c>
      <c r="D75" s="29">
        <v>25378643</v>
      </c>
      <c r="E75" s="29" t="s">
        <v>22</v>
      </c>
      <c r="F75" s="29" t="s">
        <v>28</v>
      </c>
      <c r="G75" s="29" t="s">
        <v>23</v>
      </c>
      <c r="H75" s="29" t="s">
        <v>112</v>
      </c>
      <c r="I75" s="30">
        <v>15.76</v>
      </c>
      <c r="J75" s="29" t="s">
        <v>113</v>
      </c>
      <c r="K75" s="17">
        <v>0.15759999999999999</v>
      </c>
      <c r="L75" s="17" t="s">
        <v>297</v>
      </c>
      <c r="M75" s="17">
        <v>3</v>
      </c>
      <c r="N75" s="8">
        <v>0.24601219999999999</v>
      </c>
      <c r="O75" s="9">
        <f t="shared" si="12"/>
        <v>0.35397152271999999</v>
      </c>
      <c r="P75" s="8">
        <v>0.51</v>
      </c>
      <c r="Q75" s="9">
        <f t="shared" ref="Q75:Q77" si="14">O75/P75</f>
        <v>0.69406180925490191</v>
      </c>
      <c r="R75" s="11" t="s">
        <v>300</v>
      </c>
    </row>
    <row r="76" spans="1:18" x14ac:dyDescent="0.25">
      <c r="A76" s="29" t="s">
        <v>204</v>
      </c>
      <c r="B76" s="29" t="s">
        <v>118</v>
      </c>
      <c r="C76" s="29">
        <v>11349092</v>
      </c>
      <c r="D76" s="29">
        <v>11349092</v>
      </c>
      <c r="E76" s="29" t="s">
        <v>22</v>
      </c>
      <c r="F76" s="29" t="s">
        <v>21</v>
      </c>
      <c r="G76" s="29" t="s">
        <v>23</v>
      </c>
      <c r="H76" s="29" t="s">
        <v>119</v>
      </c>
      <c r="I76" s="30">
        <v>15.709999999999999</v>
      </c>
      <c r="J76" s="29" t="s">
        <v>120</v>
      </c>
      <c r="K76" s="11">
        <v>0.15709999999999999</v>
      </c>
      <c r="L76" s="11" t="s">
        <v>294</v>
      </c>
      <c r="M76" s="11">
        <v>2</v>
      </c>
      <c r="N76" s="11">
        <v>0</v>
      </c>
      <c r="O76" s="9">
        <f t="shared" si="12"/>
        <v>0.31419999999999998</v>
      </c>
      <c r="P76" s="8">
        <v>0.51</v>
      </c>
      <c r="Q76" s="9">
        <f t="shared" si="14"/>
        <v>0.61607843137254892</v>
      </c>
      <c r="R76" s="11" t="s">
        <v>300</v>
      </c>
    </row>
    <row r="77" spans="1:18" x14ac:dyDescent="0.25">
      <c r="A77" s="29" t="s">
        <v>204</v>
      </c>
      <c r="B77" s="29" t="s">
        <v>33</v>
      </c>
      <c r="C77" s="29">
        <v>40475068</v>
      </c>
      <c r="D77" s="29">
        <v>40475068</v>
      </c>
      <c r="E77" s="29" t="s">
        <v>21</v>
      </c>
      <c r="F77" s="29" t="s">
        <v>28</v>
      </c>
      <c r="G77" s="29" t="s">
        <v>23</v>
      </c>
      <c r="H77" s="29" t="s">
        <v>90</v>
      </c>
      <c r="I77" s="30">
        <v>44.66</v>
      </c>
      <c r="J77" s="29" t="s">
        <v>91</v>
      </c>
      <c r="K77" s="11">
        <v>0.44659999999999994</v>
      </c>
      <c r="L77" s="11" t="s">
        <v>301</v>
      </c>
      <c r="M77" s="11">
        <v>1</v>
      </c>
      <c r="N77" s="11">
        <v>0.33</v>
      </c>
      <c r="O77" s="9">
        <f>K77</f>
        <v>0.44659999999999994</v>
      </c>
      <c r="P77" s="8">
        <v>0.51</v>
      </c>
      <c r="Q77" s="9">
        <f t="shared" si="14"/>
        <v>0.87568627450980374</v>
      </c>
      <c r="R77" s="11" t="s">
        <v>295</v>
      </c>
    </row>
    <row r="78" spans="1:18" x14ac:dyDescent="0.25">
      <c r="A78" s="29" t="s">
        <v>206</v>
      </c>
      <c r="B78" s="29" t="s">
        <v>44</v>
      </c>
      <c r="C78" s="29">
        <v>115256528</v>
      </c>
      <c r="D78" s="29">
        <v>115256528</v>
      </c>
      <c r="E78" s="29" t="s">
        <v>28</v>
      </c>
      <c r="F78" s="29" t="s">
        <v>34</v>
      </c>
      <c r="G78" s="29" t="s">
        <v>23</v>
      </c>
      <c r="H78" s="29" t="s">
        <v>45</v>
      </c>
      <c r="I78" s="30">
        <v>50</v>
      </c>
      <c r="J78" s="29" t="s">
        <v>46</v>
      </c>
      <c r="K78" s="11">
        <v>0.5</v>
      </c>
      <c r="L78" s="11" t="s">
        <v>294</v>
      </c>
      <c r="M78" s="11">
        <v>2</v>
      </c>
      <c r="N78" s="9">
        <v>0</v>
      </c>
      <c r="O78" s="9">
        <f t="shared" ref="O78:O98" si="15">(((M78-2)*N78+2)*K78)</f>
        <v>1</v>
      </c>
      <c r="P78" s="22">
        <v>0.62</v>
      </c>
      <c r="Q78" s="9">
        <f>O78/P78</f>
        <v>1.6129032258064517</v>
      </c>
      <c r="R78" s="11" t="s">
        <v>296</v>
      </c>
    </row>
    <row r="79" spans="1:18" x14ac:dyDescent="0.25">
      <c r="A79" s="29" t="s">
        <v>206</v>
      </c>
      <c r="B79" s="29" t="s">
        <v>69</v>
      </c>
      <c r="C79" s="29">
        <v>106157736</v>
      </c>
      <c r="D79" s="29">
        <v>106157736</v>
      </c>
      <c r="E79" s="29" t="s">
        <v>147</v>
      </c>
      <c r="F79" s="29" t="s">
        <v>34</v>
      </c>
      <c r="G79" s="29" t="s">
        <v>23</v>
      </c>
      <c r="H79" s="29" t="s">
        <v>70</v>
      </c>
      <c r="I79" s="30">
        <v>28.139999999999997</v>
      </c>
      <c r="J79" s="29" t="s">
        <v>71</v>
      </c>
      <c r="K79" s="11">
        <v>0.28139999999999998</v>
      </c>
      <c r="L79" s="11" t="s">
        <v>294</v>
      </c>
      <c r="M79" s="11">
        <v>2</v>
      </c>
      <c r="N79" s="9">
        <v>0</v>
      </c>
      <c r="O79" s="9">
        <f t="shared" si="15"/>
        <v>0.56279999999999997</v>
      </c>
      <c r="P79" s="22">
        <v>0.62</v>
      </c>
      <c r="Q79" s="9">
        <f t="shared" ref="Q79:Q89" si="16">O79/P79</f>
        <v>0.90774193548387094</v>
      </c>
      <c r="R79" s="11" t="s">
        <v>296</v>
      </c>
    </row>
    <row r="80" spans="1:18" x14ac:dyDescent="0.25">
      <c r="A80" s="29" t="s">
        <v>206</v>
      </c>
      <c r="B80" s="29" t="s">
        <v>69</v>
      </c>
      <c r="C80" s="29">
        <v>106197163</v>
      </c>
      <c r="D80" s="29">
        <v>106197166</v>
      </c>
      <c r="E80" s="29" t="s">
        <v>207</v>
      </c>
      <c r="F80" s="29" t="s">
        <v>147</v>
      </c>
      <c r="G80" s="29" t="s">
        <v>23</v>
      </c>
      <c r="H80" s="29" t="s">
        <v>70</v>
      </c>
      <c r="I80" s="30">
        <v>21.67</v>
      </c>
      <c r="J80" s="29" t="s">
        <v>71</v>
      </c>
      <c r="K80" s="11">
        <v>0.2167</v>
      </c>
      <c r="L80" s="11" t="s">
        <v>294</v>
      </c>
      <c r="M80" s="11">
        <v>2</v>
      </c>
      <c r="N80" s="9">
        <v>0</v>
      </c>
      <c r="O80" s="9">
        <f t="shared" si="15"/>
        <v>0.43340000000000001</v>
      </c>
      <c r="P80" s="22">
        <v>0.62</v>
      </c>
      <c r="Q80" s="9">
        <f t="shared" si="16"/>
        <v>0.69903225806451619</v>
      </c>
      <c r="R80" s="11" t="s">
        <v>300</v>
      </c>
    </row>
    <row r="81" spans="1:18" x14ac:dyDescent="0.25">
      <c r="A81" s="29" t="s">
        <v>206</v>
      </c>
      <c r="B81" s="29" t="s">
        <v>20</v>
      </c>
      <c r="C81" s="29">
        <v>134495658</v>
      </c>
      <c r="D81" s="29">
        <v>134495658</v>
      </c>
      <c r="E81" s="29" t="s">
        <v>21</v>
      </c>
      <c r="F81" s="29" t="s">
        <v>22</v>
      </c>
      <c r="G81" s="29" t="s">
        <v>23</v>
      </c>
      <c r="H81" s="29" t="s">
        <v>210</v>
      </c>
      <c r="I81" s="30">
        <v>24.62</v>
      </c>
      <c r="J81" s="29" t="s">
        <v>211</v>
      </c>
      <c r="K81" s="11">
        <v>0.2462</v>
      </c>
      <c r="L81" s="11" t="s">
        <v>294</v>
      </c>
      <c r="M81" s="11">
        <v>2</v>
      </c>
      <c r="N81" s="9">
        <v>0</v>
      </c>
      <c r="O81" s="9">
        <f t="shared" si="15"/>
        <v>0.4924</v>
      </c>
      <c r="P81" s="22">
        <v>0.62</v>
      </c>
      <c r="Q81" s="9">
        <f t="shared" si="16"/>
        <v>0.79419354838709677</v>
      </c>
      <c r="R81" s="11" t="s">
        <v>300</v>
      </c>
    </row>
    <row r="82" spans="1:18" x14ac:dyDescent="0.25">
      <c r="A82" s="29" t="s">
        <v>206</v>
      </c>
      <c r="B82" s="29" t="s">
        <v>20</v>
      </c>
      <c r="C82" s="29">
        <v>134495713</v>
      </c>
      <c r="D82" s="29">
        <v>134495713</v>
      </c>
      <c r="E82" s="29" t="s">
        <v>21</v>
      </c>
      <c r="F82" s="29" t="s">
        <v>34</v>
      </c>
      <c r="G82" s="29" t="s">
        <v>23</v>
      </c>
      <c r="H82" s="29" t="s">
        <v>210</v>
      </c>
      <c r="I82" s="30">
        <v>27.560000000000002</v>
      </c>
      <c r="J82" s="29" t="s">
        <v>211</v>
      </c>
      <c r="K82" s="11">
        <v>0.27560000000000001</v>
      </c>
      <c r="L82" s="11" t="s">
        <v>294</v>
      </c>
      <c r="M82" s="11">
        <v>2</v>
      </c>
      <c r="N82" s="9">
        <v>0</v>
      </c>
      <c r="O82" s="9">
        <f t="shared" si="15"/>
        <v>0.55120000000000002</v>
      </c>
      <c r="P82" s="22">
        <v>0.62</v>
      </c>
      <c r="Q82" s="9">
        <f t="shared" si="16"/>
        <v>0.88903225806451613</v>
      </c>
      <c r="R82" s="11" t="s">
        <v>296</v>
      </c>
    </row>
    <row r="83" spans="1:18" x14ac:dyDescent="0.25">
      <c r="A83" s="29" t="s">
        <v>206</v>
      </c>
      <c r="B83" s="29" t="s">
        <v>75</v>
      </c>
      <c r="C83" s="29">
        <v>2977614</v>
      </c>
      <c r="D83" s="29">
        <v>2977614</v>
      </c>
      <c r="E83" s="29" t="s">
        <v>28</v>
      </c>
      <c r="F83" s="29" t="s">
        <v>34</v>
      </c>
      <c r="G83" s="29" t="s">
        <v>23</v>
      </c>
      <c r="H83" s="29" t="s">
        <v>155</v>
      </c>
      <c r="I83" s="30">
        <v>27.700000000000003</v>
      </c>
      <c r="J83" s="29" t="s">
        <v>156</v>
      </c>
      <c r="K83" s="11">
        <v>0.27700000000000002</v>
      </c>
      <c r="L83" s="11" t="s">
        <v>294</v>
      </c>
      <c r="M83" s="11">
        <v>2</v>
      </c>
      <c r="N83" s="9">
        <v>0</v>
      </c>
      <c r="O83" s="9">
        <f t="shared" si="15"/>
        <v>0.55400000000000005</v>
      </c>
      <c r="P83" s="22">
        <v>0.62</v>
      </c>
      <c r="Q83" s="9">
        <f t="shared" si="16"/>
        <v>0.89354838709677431</v>
      </c>
      <c r="R83" s="11" t="s">
        <v>296</v>
      </c>
    </row>
    <row r="84" spans="1:18" x14ac:dyDescent="0.25">
      <c r="A84" s="29" t="s">
        <v>206</v>
      </c>
      <c r="B84" s="29" t="s">
        <v>111</v>
      </c>
      <c r="C84" s="29">
        <v>49426832</v>
      </c>
      <c r="D84" s="29">
        <v>49426832</v>
      </c>
      <c r="E84" s="29" t="s">
        <v>21</v>
      </c>
      <c r="F84" s="29" t="s">
        <v>34</v>
      </c>
      <c r="G84" s="29" t="s">
        <v>23</v>
      </c>
      <c r="H84" s="29" t="s">
        <v>150</v>
      </c>
      <c r="I84" s="30">
        <v>26.810000000000002</v>
      </c>
      <c r="J84" s="29" t="s">
        <v>151</v>
      </c>
      <c r="K84" s="11">
        <v>0.2681</v>
      </c>
      <c r="L84" s="11" t="s">
        <v>294</v>
      </c>
      <c r="M84" s="11">
        <v>2</v>
      </c>
      <c r="N84" s="9">
        <v>0</v>
      </c>
      <c r="O84" s="9">
        <f t="shared" si="15"/>
        <v>0.53620000000000001</v>
      </c>
      <c r="P84" s="22">
        <v>0.62</v>
      </c>
      <c r="Q84" s="9">
        <f t="shared" si="16"/>
        <v>0.86483870967741938</v>
      </c>
      <c r="R84" s="11" t="s">
        <v>296</v>
      </c>
    </row>
    <row r="85" spans="1:18" x14ac:dyDescent="0.25">
      <c r="A85" s="29" t="s">
        <v>206</v>
      </c>
      <c r="B85" s="29" t="s">
        <v>57</v>
      </c>
      <c r="C85" s="29">
        <v>66729163</v>
      </c>
      <c r="D85" s="29">
        <v>66729163</v>
      </c>
      <c r="E85" s="29" t="s">
        <v>22</v>
      </c>
      <c r="F85" s="29" t="s">
        <v>28</v>
      </c>
      <c r="G85" s="29" t="s">
        <v>23</v>
      </c>
      <c r="H85" s="29" t="s">
        <v>214</v>
      </c>
      <c r="I85" s="30">
        <v>20.68</v>
      </c>
      <c r="J85" s="29" t="s">
        <v>215</v>
      </c>
      <c r="K85" s="11">
        <v>0.20679999999999998</v>
      </c>
      <c r="L85" s="11" t="s">
        <v>297</v>
      </c>
      <c r="M85" s="11">
        <v>3</v>
      </c>
      <c r="N85" s="8">
        <v>0.25553920000000002</v>
      </c>
      <c r="O85" s="9">
        <f t="shared" si="15"/>
        <v>0.46644550655999995</v>
      </c>
      <c r="P85" s="22">
        <v>0.62</v>
      </c>
      <c r="Q85" s="9">
        <f t="shared" si="16"/>
        <v>0.75233146219354829</v>
      </c>
      <c r="R85" s="11" t="s">
        <v>300</v>
      </c>
    </row>
    <row r="86" spans="1:18" x14ac:dyDescent="0.25">
      <c r="A86" s="29" t="s">
        <v>206</v>
      </c>
      <c r="B86" s="29" t="s">
        <v>33</v>
      </c>
      <c r="C86" s="29">
        <v>7578212</v>
      </c>
      <c r="D86" s="29">
        <v>7578212</v>
      </c>
      <c r="E86" s="29" t="s">
        <v>21</v>
      </c>
      <c r="F86" s="29" t="s">
        <v>34</v>
      </c>
      <c r="G86" s="29" t="s">
        <v>23</v>
      </c>
      <c r="H86" s="29" t="s">
        <v>35</v>
      </c>
      <c r="I86" s="30">
        <v>42.620000000000005</v>
      </c>
      <c r="J86" s="29" t="s">
        <v>37</v>
      </c>
      <c r="K86" s="11">
        <v>0.42620000000000002</v>
      </c>
      <c r="L86" s="11" t="s">
        <v>299</v>
      </c>
      <c r="M86" s="11">
        <v>1</v>
      </c>
      <c r="N86" s="9">
        <v>0.52353430000000001</v>
      </c>
      <c r="O86" s="9">
        <f t="shared" si="15"/>
        <v>0.62926968133999994</v>
      </c>
      <c r="P86" s="22">
        <v>0.62</v>
      </c>
      <c r="Q86" s="9">
        <f t="shared" si="16"/>
        <v>1.0149510989354837</v>
      </c>
      <c r="R86" s="11" t="s">
        <v>296</v>
      </c>
    </row>
    <row r="87" spans="1:18" x14ac:dyDescent="0.25">
      <c r="A87" s="29" t="s">
        <v>206</v>
      </c>
      <c r="B87" s="29" t="s">
        <v>33</v>
      </c>
      <c r="C87" s="29">
        <v>40474482</v>
      </c>
      <c r="D87" s="29">
        <v>40474482</v>
      </c>
      <c r="E87" s="29" t="s">
        <v>28</v>
      </c>
      <c r="F87" s="29" t="s">
        <v>34</v>
      </c>
      <c r="G87" s="29" t="s">
        <v>23</v>
      </c>
      <c r="H87" s="29" t="s">
        <v>90</v>
      </c>
      <c r="I87" s="30">
        <v>34.17</v>
      </c>
      <c r="J87" s="29" t="s">
        <v>91</v>
      </c>
      <c r="K87" s="11">
        <v>0.3417</v>
      </c>
      <c r="L87" s="11" t="s">
        <v>294</v>
      </c>
      <c r="M87" s="11">
        <v>2</v>
      </c>
      <c r="N87" s="9">
        <v>0</v>
      </c>
      <c r="O87" s="9">
        <f t="shared" si="15"/>
        <v>0.68340000000000001</v>
      </c>
      <c r="P87" s="22">
        <v>0.62</v>
      </c>
      <c r="Q87" s="9">
        <f t="shared" si="16"/>
        <v>1.1022580645161291</v>
      </c>
      <c r="R87" s="11" t="s">
        <v>296</v>
      </c>
    </row>
    <row r="88" spans="1:18" x14ac:dyDescent="0.25">
      <c r="A88" s="29" t="s">
        <v>206</v>
      </c>
      <c r="B88" s="29" t="s">
        <v>124</v>
      </c>
      <c r="C88" s="29">
        <v>41574578</v>
      </c>
      <c r="D88" s="29">
        <v>41574578</v>
      </c>
      <c r="E88" s="29" t="s">
        <v>34</v>
      </c>
      <c r="F88" s="29" t="s">
        <v>21</v>
      </c>
      <c r="G88" s="29" t="s">
        <v>23</v>
      </c>
      <c r="H88" s="29" t="s">
        <v>152</v>
      </c>
      <c r="I88" s="30">
        <v>56.92</v>
      </c>
      <c r="J88" s="29" t="s">
        <v>153</v>
      </c>
      <c r="K88" s="11">
        <v>0.56920000000000004</v>
      </c>
      <c r="L88" s="11" t="s">
        <v>294</v>
      </c>
      <c r="M88" s="11">
        <v>2</v>
      </c>
      <c r="N88" s="9">
        <v>0</v>
      </c>
      <c r="O88" s="9">
        <f t="shared" si="15"/>
        <v>1.1384000000000001</v>
      </c>
      <c r="P88" s="22">
        <v>0.62</v>
      </c>
      <c r="Q88" s="9">
        <f t="shared" si="16"/>
        <v>1.8361290322580646</v>
      </c>
      <c r="R88" s="11" t="s">
        <v>296</v>
      </c>
    </row>
    <row r="89" spans="1:18" x14ac:dyDescent="0.25">
      <c r="A89" s="29" t="s">
        <v>206</v>
      </c>
      <c r="B89" s="29" t="s">
        <v>127</v>
      </c>
      <c r="C89" s="29">
        <v>70643023</v>
      </c>
      <c r="D89" s="29">
        <v>70643023</v>
      </c>
      <c r="E89" s="29" t="s">
        <v>28</v>
      </c>
      <c r="F89" s="29" t="s">
        <v>21</v>
      </c>
      <c r="G89" s="29" t="s">
        <v>23</v>
      </c>
      <c r="H89" s="29" t="s">
        <v>218</v>
      </c>
      <c r="I89" s="30">
        <v>46.1</v>
      </c>
      <c r="J89" s="29" t="s">
        <v>219</v>
      </c>
      <c r="K89" s="11">
        <v>0.46100000000000002</v>
      </c>
      <c r="L89" s="17" t="s">
        <v>304</v>
      </c>
      <c r="M89" s="17">
        <v>1</v>
      </c>
      <c r="N89" s="5">
        <v>0.52898829999999997</v>
      </c>
      <c r="O89" s="23">
        <f t="shared" si="15"/>
        <v>0.67813639370000001</v>
      </c>
      <c r="P89" s="39">
        <v>0.62</v>
      </c>
      <c r="Q89" s="23">
        <f t="shared" si="16"/>
        <v>1.0937683769354838</v>
      </c>
      <c r="R89" s="17" t="s">
        <v>296</v>
      </c>
    </row>
    <row r="90" spans="1:18" x14ac:dyDescent="0.25">
      <c r="A90" s="29" t="s">
        <v>220</v>
      </c>
      <c r="B90" s="29" t="s">
        <v>75</v>
      </c>
      <c r="C90" s="29">
        <v>151962225</v>
      </c>
      <c r="D90" s="29">
        <v>151962225</v>
      </c>
      <c r="E90" s="29" t="s">
        <v>21</v>
      </c>
      <c r="F90" s="29" t="s">
        <v>34</v>
      </c>
      <c r="G90" s="29" t="s">
        <v>23</v>
      </c>
      <c r="H90" s="29" t="s">
        <v>107</v>
      </c>
      <c r="I90" s="30">
        <v>7.33</v>
      </c>
      <c r="J90" s="29" t="s">
        <v>108</v>
      </c>
      <c r="K90" s="11">
        <v>7.3300000000000004E-2</v>
      </c>
      <c r="L90" s="11" t="s">
        <v>294</v>
      </c>
      <c r="M90" s="11">
        <v>2</v>
      </c>
      <c r="N90" s="11">
        <v>0</v>
      </c>
      <c r="O90" s="9">
        <f t="shared" si="15"/>
        <v>0.14660000000000001</v>
      </c>
      <c r="P90" s="8">
        <v>0.9</v>
      </c>
      <c r="Q90" s="9">
        <f>O90/P90</f>
        <v>0.16288888888888889</v>
      </c>
      <c r="R90" s="11" t="s">
        <v>300</v>
      </c>
    </row>
    <row r="91" spans="1:18" x14ac:dyDescent="0.25">
      <c r="A91" s="29" t="s">
        <v>220</v>
      </c>
      <c r="B91" s="29" t="s">
        <v>54</v>
      </c>
      <c r="C91" s="29">
        <v>48937089</v>
      </c>
      <c r="D91" s="29">
        <v>48937089</v>
      </c>
      <c r="E91" s="29" t="s">
        <v>34</v>
      </c>
      <c r="F91" s="29" t="s">
        <v>21</v>
      </c>
      <c r="G91" s="29" t="s">
        <v>23</v>
      </c>
      <c r="H91" s="29" t="s">
        <v>222</v>
      </c>
      <c r="I91" s="30">
        <v>57.14</v>
      </c>
      <c r="J91" s="29" t="s">
        <v>223</v>
      </c>
      <c r="K91" s="11">
        <v>0.57140000000000002</v>
      </c>
      <c r="L91" s="11" t="s">
        <v>299</v>
      </c>
      <c r="M91" s="11">
        <v>1</v>
      </c>
      <c r="N91" s="8">
        <v>0.82888390000000001</v>
      </c>
      <c r="O91" s="9">
        <f t="shared" si="15"/>
        <v>0.66917573953999998</v>
      </c>
      <c r="P91" s="8">
        <v>0.9</v>
      </c>
      <c r="Q91" s="9">
        <f>O91/P91</f>
        <v>0.74352859948888883</v>
      </c>
      <c r="R91" s="11" t="s">
        <v>300</v>
      </c>
    </row>
    <row r="92" spans="1:18" x14ac:dyDescent="0.25">
      <c r="A92" s="29" t="s">
        <v>220</v>
      </c>
      <c r="B92" s="29" t="s">
        <v>33</v>
      </c>
      <c r="C92" s="29">
        <v>7577099</v>
      </c>
      <c r="D92" s="29">
        <v>7577099</v>
      </c>
      <c r="E92" s="29" t="s">
        <v>22</v>
      </c>
      <c r="F92" s="29" t="s">
        <v>21</v>
      </c>
      <c r="G92" s="29" t="s">
        <v>23</v>
      </c>
      <c r="H92" s="29" t="s">
        <v>35</v>
      </c>
      <c r="I92" s="30">
        <v>65.28</v>
      </c>
      <c r="J92" s="29" t="s">
        <v>37</v>
      </c>
      <c r="K92" s="11">
        <v>0.65280000000000005</v>
      </c>
      <c r="L92" s="11" t="s">
        <v>299</v>
      </c>
      <c r="M92" s="11">
        <v>1</v>
      </c>
      <c r="N92" s="8">
        <v>0.81555319999999998</v>
      </c>
      <c r="O92" s="9">
        <f t="shared" si="15"/>
        <v>0.77320687103999997</v>
      </c>
      <c r="P92" s="8">
        <v>0.9</v>
      </c>
      <c r="Q92" s="9">
        <f t="shared" ref="Q92" si="17">O92/P92</f>
        <v>0.8591187455999999</v>
      </c>
      <c r="R92" s="11" t="s">
        <v>296</v>
      </c>
    </row>
    <row r="93" spans="1:18" x14ac:dyDescent="0.25">
      <c r="A93" s="29" t="s">
        <v>225</v>
      </c>
      <c r="B93" s="29" t="s">
        <v>44</v>
      </c>
      <c r="C93" s="29">
        <v>115252204</v>
      </c>
      <c r="D93" s="29">
        <v>115252204</v>
      </c>
      <c r="E93" s="29" t="s">
        <v>22</v>
      </c>
      <c r="F93" s="29" t="s">
        <v>28</v>
      </c>
      <c r="G93" s="29" t="s">
        <v>23</v>
      </c>
      <c r="H93" s="29" t="s">
        <v>45</v>
      </c>
      <c r="I93" s="30">
        <v>51.470000000000006</v>
      </c>
      <c r="J93" s="29" t="s">
        <v>46</v>
      </c>
      <c r="K93" s="14"/>
      <c r="L93" s="14"/>
      <c r="M93" s="14"/>
      <c r="N93" s="21"/>
      <c r="O93" s="15"/>
      <c r="P93" s="21"/>
      <c r="Q93" s="15"/>
      <c r="R93" s="14"/>
    </row>
    <row r="94" spans="1:18" x14ac:dyDescent="0.25">
      <c r="A94" s="29" t="s">
        <v>225</v>
      </c>
      <c r="B94" s="29" t="s">
        <v>49</v>
      </c>
      <c r="C94" s="29">
        <v>9066560</v>
      </c>
      <c r="D94" s="29">
        <v>9066560</v>
      </c>
      <c r="E94" s="29" t="s">
        <v>22</v>
      </c>
      <c r="F94" s="29" t="s">
        <v>34</v>
      </c>
      <c r="G94" s="29" t="s">
        <v>23</v>
      </c>
      <c r="H94" s="29" t="s">
        <v>132</v>
      </c>
      <c r="I94" s="30">
        <v>21.21</v>
      </c>
      <c r="J94" s="29" t="s">
        <v>133</v>
      </c>
      <c r="K94" s="14"/>
      <c r="L94" s="14"/>
      <c r="M94" s="14"/>
      <c r="N94" s="21"/>
      <c r="O94" s="15"/>
      <c r="P94" s="21"/>
      <c r="Q94" s="15"/>
      <c r="R94" s="14"/>
    </row>
    <row r="95" spans="1:18" x14ac:dyDescent="0.25">
      <c r="A95" s="29" t="s">
        <v>225</v>
      </c>
      <c r="B95" s="29" t="s">
        <v>79</v>
      </c>
      <c r="C95" s="29">
        <v>128748843</v>
      </c>
      <c r="D95" s="29">
        <v>128748843</v>
      </c>
      <c r="E95" s="29" t="s">
        <v>21</v>
      </c>
      <c r="F95" s="29" t="s">
        <v>22</v>
      </c>
      <c r="G95" s="29" t="s">
        <v>23</v>
      </c>
      <c r="H95" s="29" t="s">
        <v>80</v>
      </c>
      <c r="I95" s="30">
        <v>48.47</v>
      </c>
      <c r="J95" s="29" t="s">
        <v>81</v>
      </c>
      <c r="K95" s="14"/>
      <c r="L95" s="14"/>
      <c r="M95" s="14"/>
      <c r="N95" s="15"/>
      <c r="O95" s="15"/>
      <c r="P95" s="21"/>
      <c r="Q95" s="15"/>
      <c r="R95" s="14"/>
    </row>
    <row r="96" spans="1:18" x14ac:dyDescent="0.25">
      <c r="A96" s="29" t="s">
        <v>225</v>
      </c>
      <c r="B96" s="29" t="s">
        <v>231</v>
      </c>
      <c r="C96" s="29">
        <v>49194969</v>
      </c>
      <c r="D96" s="29">
        <v>49194969</v>
      </c>
      <c r="E96" s="29" t="s">
        <v>22</v>
      </c>
      <c r="F96" s="29" t="s">
        <v>28</v>
      </c>
      <c r="G96" s="29" t="s">
        <v>23</v>
      </c>
      <c r="H96" s="29" t="s">
        <v>232</v>
      </c>
      <c r="I96" s="30">
        <v>6.4</v>
      </c>
      <c r="J96" s="29" t="s">
        <v>233</v>
      </c>
      <c r="K96" s="14"/>
      <c r="L96" s="14"/>
      <c r="M96" s="14"/>
      <c r="N96" s="15"/>
      <c r="O96" s="15"/>
      <c r="P96" s="21"/>
      <c r="Q96" s="15"/>
      <c r="R96" s="14"/>
    </row>
    <row r="97" spans="1:18" x14ac:dyDescent="0.25">
      <c r="A97" s="29" t="s">
        <v>234</v>
      </c>
      <c r="B97" s="29" t="s">
        <v>44</v>
      </c>
      <c r="C97" s="29">
        <v>203274808</v>
      </c>
      <c r="D97" s="29">
        <v>203274808</v>
      </c>
      <c r="E97" s="29" t="s">
        <v>21</v>
      </c>
      <c r="F97" s="29" t="s">
        <v>34</v>
      </c>
      <c r="G97" s="29" t="s">
        <v>23</v>
      </c>
      <c r="H97" s="29" t="s">
        <v>64</v>
      </c>
      <c r="I97" s="30">
        <v>19.16</v>
      </c>
      <c r="J97" s="29" t="s">
        <v>65</v>
      </c>
      <c r="K97" s="11">
        <v>0.19159999999999999</v>
      </c>
      <c r="L97" s="11" t="s">
        <v>297</v>
      </c>
      <c r="M97" s="11">
        <v>3</v>
      </c>
      <c r="N97" s="8">
        <v>0.54677489999999995</v>
      </c>
      <c r="O97" s="9">
        <f t="shared" si="15"/>
        <v>0.48796207083999998</v>
      </c>
      <c r="P97" s="19">
        <v>1</v>
      </c>
      <c r="Q97" s="23">
        <f t="shared" ref="Q97:Q98" si="18">O97/P97</f>
        <v>0.48796207083999998</v>
      </c>
      <c r="R97" s="11" t="s">
        <v>300</v>
      </c>
    </row>
    <row r="98" spans="1:18" x14ac:dyDescent="0.25">
      <c r="A98" s="29" t="s">
        <v>234</v>
      </c>
      <c r="B98" s="29" t="s">
        <v>33</v>
      </c>
      <c r="C98" s="29">
        <v>40474426</v>
      </c>
      <c r="D98" s="29">
        <v>40474426</v>
      </c>
      <c r="E98" s="29" t="s">
        <v>28</v>
      </c>
      <c r="F98" s="29" t="s">
        <v>21</v>
      </c>
      <c r="G98" s="29" t="s">
        <v>23</v>
      </c>
      <c r="H98" s="29" t="s">
        <v>90</v>
      </c>
      <c r="I98" s="30">
        <v>28.77</v>
      </c>
      <c r="J98" s="29" t="s">
        <v>91</v>
      </c>
      <c r="K98" s="11">
        <v>0.28770000000000001</v>
      </c>
      <c r="L98" s="11" t="s">
        <v>294</v>
      </c>
      <c r="M98" s="11">
        <v>2</v>
      </c>
      <c r="N98" s="11">
        <v>0</v>
      </c>
      <c r="O98" s="9">
        <f t="shared" si="15"/>
        <v>0.57540000000000002</v>
      </c>
      <c r="P98" s="19">
        <v>1</v>
      </c>
      <c r="Q98" s="23">
        <f t="shared" si="18"/>
        <v>0.57540000000000002</v>
      </c>
      <c r="R98" s="11" t="s">
        <v>300</v>
      </c>
    </row>
    <row r="99" spans="1:18" x14ac:dyDescent="0.25">
      <c r="A99" s="29" t="s">
        <v>237</v>
      </c>
      <c r="B99" s="29" t="s">
        <v>238</v>
      </c>
      <c r="C99" s="29">
        <v>70314988</v>
      </c>
      <c r="D99" s="29">
        <v>70314988</v>
      </c>
      <c r="E99" s="29" t="s">
        <v>21</v>
      </c>
      <c r="F99" s="29" t="s">
        <v>28</v>
      </c>
      <c r="G99" s="29" t="s">
        <v>23</v>
      </c>
      <c r="H99" s="29" t="s">
        <v>239</v>
      </c>
      <c r="I99" s="30">
        <v>32.1</v>
      </c>
      <c r="J99" s="29" t="s">
        <v>240</v>
      </c>
      <c r="K99" s="14"/>
      <c r="L99" s="14"/>
      <c r="M99" s="14"/>
      <c r="N99" s="15"/>
      <c r="O99" s="15"/>
      <c r="P99" s="21"/>
      <c r="Q99" s="15"/>
      <c r="R99" s="14"/>
    </row>
    <row r="100" spans="1:18" x14ac:dyDescent="0.25">
      <c r="A100" s="29" t="s">
        <v>237</v>
      </c>
      <c r="B100" s="29" t="s">
        <v>66</v>
      </c>
      <c r="C100" s="29">
        <v>38182032</v>
      </c>
      <c r="D100" s="29">
        <v>38182032</v>
      </c>
      <c r="E100" s="29" t="s">
        <v>22</v>
      </c>
      <c r="F100" s="29" t="s">
        <v>21</v>
      </c>
      <c r="G100" s="29" t="s">
        <v>23</v>
      </c>
      <c r="H100" s="29" t="s">
        <v>241</v>
      </c>
      <c r="I100" s="30">
        <v>61.21</v>
      </c>
      <c r="J100" s="29" t="s">
        <v>242</v>
      </c>
      <c r="K100" s="14"/>
      <c r="L100" s="14"/>
      <c r="M100" s="14"/>
      <c r="N100" s="21"/>
      <c r="O100" s="15"/>
      <c r="P100" s="21"/>
      <c r="Q100" s="15"/>
      <c r="R100" s="14"/>
    </row>
    <row r="101" spans="1:18" x14ac:dyDescent="0.25">
      <c r="A101" s="29" t="s">
        <v>237</v>
      </c>
      <c r="B101" s="29" t="s">
        <v>20</v>
      </c>
      <c r="C101" s="29">
        <v>26234675</v>
      </c>
      <c r="D101" s="29">
        <v>26234675</v>
      </c>
      <c r="E101" s="29" t="s">
        <v>22</v>
      </c>
      <c r="F101" s="29" t="s">
        <v>28</v>
      </c>
      <c r="G101" s="29" t="s">
        <v>23</v>
      </c>
      <c r="H101" s="29" t="s">
        <v>24</v>
      </c>
      <c r="I101" s="30">
        <v>33.96</v>
      </c>
      <c r="J101" s="29" t="s">
        <v>26</v>
      </c>
      <c r="K101" s="14"/>
      <c r="L101" s="14"/>
      <c r="M101" s="14"/>
      <c r="N101" s="15"/>
      <c r="O101" s="15"/>
      <c r="P101" s="21"/>
      <c r="Q101" s="15"/>
      <c r="R101" s="14"/>
    </row>
    <row r="102" spans="1:18" x14ac:dyDescent="0.25">
      <c r="A102" s="29" t="s">
        <v>237</v>
      </c>
      <c r="B102" s="29" t="s">
        <v>20</v>
      </c>
      <c r="C102" s="29">
        <v>134495659</v>
      </c>
      <c r="D102" s="29">
        <v>134495659</v>
      </c>
      <c r="E102" s="29" t="s">
        <v>22</v>
      </c>
      <c r="F102" s="29" t="s">
        <v>28</v>
      </c>
      <c r="G102" s="29" t="s">
        <v>23</v>
      </c>
      <c r="H102" s="29" t="s">
        <v>210</v>
      </c>
      <c r="I102" s="30">
        <v>15.379999999999999</v>
      </c>
      <c r="J102" s="29" t="s">
        <v>211</v>
      </c>
      <c r="K102" s="14"/>
      <c r="L102" s="14"/>
      <c r="M102" s="14"/>
      <c r="N102" s="15"/>
      <c r="O102" s="15"/>
      <c r="P102" s="21"/>
      <c r="Q102" s="15"/>
      <c r="R102" s="28"/>
    </row>
    <row r="103" spans="1:18" x14ac:dyDescent="0.25">
      <c r="A103" s="29" t="s">
        <v>237</v>
      </c>
      <c r="B103" s="29" t="s">
        <v>20</v>
      </c>
      <c r="C103" s="29">
        <v>134495709</v>
      </c>
      <c r="D103" s="29">
        <v>134495709</v>
      </c>
      <c r="E103" s="29" t="s">
        <v>22</v>
      </c>
      <c r="F103" s="29" t="s">
        <v>21</v>
      </c>
      <c r="G103" s="29" t="s">
        <v>23</v>
      </c>
      <c r="H103" s="29" t="s">
        <v>210</v>
      </c>
      <c r="I103" s="30">
        <v>22.95</v>
      </c>
      <c r="J103" s="29" t="s">
        <v>211</v>
      </c>
      <c r="K103" s="14"/>
      <c r="L103" s="14"/>
      <c r="M103" s="14"/>
      <c r="N103" s="15"/>
      <c r="O103" s="15"/>
      <c r="P103" s="21"/>
      <c r="Q103" s="15"/>
      <c r="R103" s="28"/>
    </row>
    <row r="104" spans="1:18" x14ac:dyDescent="0.25">
      <c r="A104" s="29" t="s">
        <v>237</v>
      </c>
      <c r="B104" s="29" t="s">
        <v>20</v>
      </c>
      <c r="C104" s="29">
        <v>134495718</v>
      </c>
      <c r="D104" s="29">
        <v>134495718</v>
      </c>
      <c r="E104" s="29" t="s">
        <v>34</v>
      </c>
      <c r="F104" s="29" t="s">
        <v>21</v>
      </c>
      <c r="G104" s="29" t="s">
        <v>23</v>
      </c>
      <c r="H104" s="29" t="s">
        <v>210</v>
      </c>
      <c r="I104" s="30">
        <v>20.59</v>
      </c>
      <c r="J104" s="29" t="s">
        <v>211</v>
      </c>
      <c r="K104" s="14"/>
      <c r="L104" s="14"/>
      <c r="M104" s="14"/>
      <c r="N104" s="15"/>
      <c r="O104" s="15"/>
      <c r="P104" s="21"/>
      <c r="Q104" s="15"/>
      <c r="R104" s="28"/>
    </row>
    <row r="105" spans="1:18" x14ac:dyDescent="0.25">
      <c r="A105" s="29" t="s">
        <v>237</v>
      </c>
      <c r="B105" s="29" t="s">
        <v>20</v>
      </c>
      <c r="C105" s="29">
        <v>134495724</v>
      </c>
      <c r="D105" s="29">
        <v>134495724</v>
      </c>
      <c r="E105" s="29" t="s">
        <v>21</v>
      </c>
      <c r="F105" s="29" t="s">
        <v>22</v>
      </c>
      <c r="G105" s="29" t="s">
        <v>23</v>
      </c>
      <c r="H105" s="29" t="s">
        <v>210</v>
      </c>
      <c r="I105" s="30">
        <v>21.740000000000002</v>
      </c>
      <c r="J105" s="29" t="s">
        <v>211</v>
      </c>
      <c r="K105" s="14"/>
      <c r="L105" s="14"/>
      <c r="M105" s="14"/>
      <c r="N105" s="15"/>
      <c r="O105" s="15"/>
      <c r="P105" s="21"/>
      <c r="Q105" s="15"/>
      <c r="R105" s="28"/>
    </row>
    <row r="106" spans="1:18" x14ac:dyDescent="0.25">
      <c r="A106" s="29" t="s">
        <v>237</v>
      </c>
      <c r="B106" s="29" t="s">
        <v>246</v>
      </c>
      <c r="C106" s="29">
        <v>139390885</v>
      </c>
      <c r="D106" s="29">
        <v>139390885</v>
      </c>
      <c r="E106" s="29" t="s">
        <v>22</v>
      </c>
      <c r="F106" s="29" t="s">
        <v>34</v>
      </c>
      <c r="G106" s="29" t="s">
        <v>23</v>
      </c>
      <c r="H106" s="29" t="s">
        <v>247</v>
      </c>
      <c r="I106" s="30">
        <v>54.55</v>
      </c>
      <c r="J106" s="29" t="s">
        <v>248</v>
      </c>
      <c r="K106" s="14"/>
      <c r="L106" s="14"/>
      <c r="M106" s="14"/>
      <c r="N106" s="15"/>
      <c r="O106" s="15"/>
      <c r="P106" s="21"/>
      <c r="Q106" s="15"/>
      <c r="R106" s="28"/>
    </row>
    <row r="107" spans="1:18" x14ac:dyDescent="0.25">
      <c r="A107" s="29" t="s">
        <v>237</v>
      </c>
      <c r="B107" s="29" t="s">
        <v>246</v>
      </c>
      <c r="C107" s="29">
        <v>139399476</v>
      </c>
      <c r="D107" s="29">
        <v>139399476</v>
      </c>
      <c r="E107" s="29" t="s">
        <v>22</v>
      </c>
      <c r="F107" s="29" t="s">
        <v>21</v>
      </c>
      <c r="G107" s="29" t="s">
        <v>23</v>
      </c>
      <c r="H107" s="29" t="s">
        <v>247</v>
      </c>
      <c r="I107" s="30">
        <v>25.41</v>
      </c>
      <c r="J107" s="29" t="s">
        <v>248</v>
      </c>
      <c r="K107" s="14"/>
      <c r="L107" s="14"/>
      <c r="M107" s="14"/>
      <c r="N107" s="15"/>
      <c r="O107" s="15"/>
      <c r="P107" s="21"/>
      <c r="Q107" s="15"/>
      <c r="R107" s="28"/>
    </row>
    <row r="108" spans="1:18" x14ac:dyDescent="0.25">
      <c r="A108" s="29" t="s">
        <v>237</v>
      </c>
      <c r="B108" s="29" t="s">
        <v>111</v>
      </c>
      <c r="C108" s="29">
        <v>48180464</v>
      </c>
      <c r="D108" s="29">
        <v>48180464</v>
      </c>
      <c r="E108" s="29" t="s">
        <v>21</v>
      </c>
      <c r="F108" s="29" t="s">
        <v>34</v>
      </c>
      <c r="G108" s="29" t="s">
        <v>23</v>
      </c>
      <c r="H108" s="29" t="s">
        <v>249</v>
      </c>
      <c r="I108" s="30">
        <v>6.8599999999999994</v>
      </c>
      <c r="J108" s="29" t="s">
        <v>250</v>
      </c>
      <c r="K108" s="14"/>
      <c r="L108" s="14"/>
      <c r="M108" s="14"/>
      <c r="N108" s="21"/>
      <c r="O108" s="15"/>
      <c r="P108" s="21"/>
      <c r="Q108" s="15"/>
      <c r="R108" s="14"/>
    </row>
    <row r="109" spans="1:18" x14ac:dyDescent="0.25">
      <c r="A109" s="29" t="s">
        <v>237</v>
      </c>
      <c r="B109" s="29" t="s">
        <v>57</v>
      </c>
      <c r="C109" s="29">
        <v>66729153</v>
      </c>
      <c r="D109" s="29">
        <v>66729153</v>
      </c>
      <c r="E109" s="29" t="s">
        <v>28</v>
      </c>
      <c r="F109" s="29" t="s">
        <v>34</v>
      </c>
      <c r="G109" s="29" t="s">
        <v>23</v>
      </c>
      <c r="H109" s="29" t="s">
        <v>214</v>
      </c>
      <c r="I109" s="30">
        <v>47.25</v>
      </c>
      <c r="J109" s="29" t="s">
        <v>215</v>
      </c>
      <c r="K109" s="14"/>
      <c r="L109" s="14"/>
      <c r="M109" s="14"/>
      <c r="N109" s="21"/>
      <c r="O109" s="15"/>
      <c r="P109" s="21"/>
      <c r="Q109" s="15"/>
      <c r="R109" s="14"/>
    </row>
    <row r="110" spans="1:18" x14ac:dyDescent="0.25">
      <c r="A110" s="29" t="s">
        <v>237</v>
      </c>
      <c r="B110" s="29" t="s">
        <v>118</v>
      </c>
      <c r="C110" s="29">
        <v>11000574</v>
      </c>
      <c r="D110" s="29">
        <v>11000574</v>
      </c>
      <c r="E110" s="29" t="s">
        <v>22</v>
      </c>
      <c r="F110" s="29" t="s">
        <v>28</v>
      </c>
      <c r="G110" s="29" t="s">
        <v>23</v>
      </c>
      <c r="H110" s="29" t="s">
        <v>252</v>
      </c>
      <c r="I110" s="30">
        <v>37.93</v>
      </c>
      <c r="J110" s="29" t="s">
        <v>120</v>
      </c>
      <c r="K110" s="14"/>
      <c r="L110" s="14"/>
      <c r="M110" s="14"/>
      <c r="N110" s="21"/>
      <c r="O110" s="15"/>
      <c r="P110" s="21"/>
      <c r="Q110" s="15"/>
      <c r="R110" s="14"/>
    </row>
    <row r="111" spans="1:18" x14ac:dyDescent="0.25">
      <c r="A111" s="29" t="s">
        <v>237</v>
      </c>
      <c r="B111" s="29" t="s">
        <v>118</v>
      </c>
      <c r="C111" s="29">
        <v>85942659</v>
      </c>
      <c r="D111" s="29">
        <v>85942659</v>
      </c>
      <c r="E111" s="29" t="s">
        <v>34</v>
      </c>
      <c r="F111" s="29" t="s">
        <v>21</v>
      </c>
      <c r="G111" s="29" t="s">
        <v>23</v>
      </c>
      <c r="H111" s="29" t="s">
        <v>229</v>
      </c>
      <c r="I111" s="30">
        <v>47.949999999999996</v>
      </c>
      <c r="J111" s="29" t="s">
        <v>230</v>
      </c>
      <c r="K111" s="14"/>
      <c r="L111" s="14"/>
      <c r="M111" s="14"/>
      <c r="N111" s="15"/>
      <c r="O111" s="15"/>
      <c r="P111" s="21"/>
      <c r="Q111" s="15"/>
      <c r="R111" s="14"/>
    </row>
    <row r="112" spans="1:18" x14ac:dyDescent="0.25">
      <c r="A112" s="29" t="s">
        <v>237</v>
      </c>
      <c r="B112" s="29" t="s">
        <v>127</v>
      </c>
      <c r="C112" s="29">
        <v>41203649</v>
      </c>
      <c r="D112" s="29">
        <v>41203649</v>
      </c>
      <c r="E112" s="29" t="s">
        <v>21</v>
      </c>
      <c r="F112" s="29" t="s">
        <v>34</v>
      </c>
      <c r="G112" s="29" t="s">
        <v>23</v>
      </c>
      <c r="H112" s="29" t="s">
        <v>128</v>
      </c>
      <c r="I112" s="30">
        <v>66.67</v>
      </c>
      <c r="J112" s="29" t="s">
        <v>129</v>
      </c>
      <c r="K112" s="14"/>
      <c r="L112" s="14"/>
      <c r="M112" s="14"/>
      <c r="N112" s="15"/>
      <c r="O112" s="15"/>
      <c r="P112" s="21"/>
      <c r="Q112" s="15"/>
      <c r="R112" s="14"/>
    </row>
    <row r="113" spans="1:18" x14ac:dyDescent="0.25">
      <c r="A113" s="29" t="s">
        <v>255</v>
      </c>
      <c r="B113" s="29" t="s">
        <v>44</v>
      </c>
      <c r="C113" s="29">
        <v>115256535</v>
      </c>
      <c r="D113" s="29">
        <v>115256535</v>
      </c>
      <c r="E113" s="29" t="s">
        <v>21</v>
      </c>
      <c r="F113" s="29" t="s">
        <v>28</v>
      </c>
      <c r="G113" s="29" t="s">
        <v>23</v>
      </c>
      <c r="H113" s="29" t="s">
        <v>45</v>
      </c>
      <c r="I113" s="30">
        <v>30.12</v>
      </c>
      <c r="J113" s="29" t="s">
        <v>46</v>
      </c>
      <c r="K113" s="11">
        <v>0.30120000000000002</v>
      </c>
      <c r="L113" s="11" t="s">
        <v>294</v>
      </c>
      <c r="M113" s="11">
        <v>2</v>
      </c>
      <c r="N113" s="11">
        <v>0</v>
      </c>
      <c r="O113" s="9">
        <f t="shared" ref="O113:O116" si="19">(((M113-2)*N113+2)*K113)</f>
        <v>0.60240000000000005</v>
      </c>
      <c r="P113" s="10">
        <v>0.92</v>
      </c>
      <c r="Q113" s="9">
        <f>O113/P113</f>
        <v>0.65478260869565219</v>
      </c>
      <c r="R113" s="11" t="s">
        <v>300</v>
      </c>
    </row>
    <row r="114" spans="1:18" x14ac:dyDescent="0.25">
      <c r="A114" s="29" t="s">
        <v>255</v>
      </c>
      <c r="B114" s="29" t="s">
        <v>20</v>
      </c>
      <c r="C114" s="29">
        <v>44232739</v>
      </c>
      <c r="D114" s="29">
        <v>44232742</v>
      </c>
      <c r="E114" s="29" t="s">
        <v>259</v>
      </c>
      <c r="F114" s="29" t="s">
        <v>147</v>
      </c>
      <c r="G114" s="29" t="s">
        <v>23</v>
      </c>
      <c r="H114" s="29" t="s">
        <v>260</v>
      </c>
      <c r="I114" s="30">
        <v>17.82</v>
      </c>
      <c r="J114" s="29" t="s">
        <v>168</v>
      </c>
      <c r="K114" s="11">
        <v>0.1782</v>
      </c>
      <c r="L114" s="11" t="s">
        <v>294</v>
      </c>
      <c r="M114" s="11">
        <v>2</v>
      </c>
      <c r="N114" s="11">
        <v>0</v>
      </c>
      <c r="O114" s="9">
        <f t="shared" si="19"/>
        <v>0.35639999999999999</v>
      </c>
      <c r="P114" s="10">
        <v>0.92</v>
      </c>
      <c r="Q114" s="9">
        <f t="shared" ref="Q114:Q119" si="20">O114/P114</f>
        <v>0.38739130434782604</v>
      </c>
      <c r="R114" s="11" t="s">
        <v>300</v>
      </c>
    </row>
    <row r="115" spans="1:18" x14ac:dyDescent="0.25">
      <c r="A115" s="29" t="s">
        <v>255</v>
      </c>
      <c r="B115" s="29" t="s">
        <v>75</v>
      </c>
      <c r="C115" s="29">
        <v>2979559</v>
      </c>
      <c r="D115" s="29">
        <v>2979559</v>
      </c>
      <c r="E115" s="29" t="s">
        <v>22</v>
      </c>
      <c r="F115" s="29" t="s">
        <v>28</v>
      </c>
      <c r="G115" s="29" t="s">
        <v>23</v>
      </c>
      <c r="H115" s="29" t="s">
        <v>155</v>
      </c>
      <c r="I115" s="30">
        <v>11.18</v>
      </c>
      <c r="J115" s="29" t="s">
        <v>156</v>
      </c>
      <c r="K115" s="11">
        <v>0.1118</v>
      </c>
      <c r="L115" s="11" t="s">
        <v>294</v>
      </c>
      <c r="M115" s="11">
        <v>2</v>
      </c>
      <c r="N115" s="11">
        <v>0</v>
      </c>
      <c r="O115" s="9">
        <f t="shared" si="19"/>
        <v>0.22359999999999999</v>
      </c>
      <c r="P115" s="10">
        <v>0.92</v>
      </c>
      <c r="Q115" s="9">
        <f t="shared" si="20"/>
        <v>0.24304347826086956</v>
      </c>
      <c r="R115" s="11" t="s">
        <v>300</v>
      </c>
    </row>
    <row r="116" spans="1:18" x14ac:dyDescent="0.25">
      <c r="A116" s="6" t="s">
        <v>255</v>
      </c>
      <c r="B116" s="6" t="s">
        <v>111</v>
      </c>
      <c r="C116" s="6">
        <v>92539227</v>
      </c>
      <c r="D116" s="6">
        <v>92539227</v>
      </c>
      <c r="E116" s="6" t="s">
        <v>28</v>
      </c>
      <c r="F116" s="6" t="s">
        <v>34</v>
      </c>
      <c r="G116" s="6" t="s">
        <v>23</v>
      </c>
      <c r="H116" s="6" t="s">
        <v>263</v>
      </c>
      <c r="I116" s="7">
        <v>16.09</v>
      </c>
      <c r="J116" s="6" t="s">
        <v>264</v>
      </c>
      <c r="K116" s="11">
        <v>0.16089999999999999</v>
      </c>
      <c r="L116" s="11" t="s">
        <v>294</v>
      </c>
      <c r="M116" s="11">
        <v>2</v>
      </c>
      <c r="N116" s="11">
        <v>0</v>
      </c>
      <c r="O116" s="9">
        <f t="shared" si="19"/>
        <v>0.32179999999999997</v>
      </c>
      <c r="P116" s="10">
        <v>0.92</v>
      </c>
      <c r="Q116" s="9">
        <f t="shared" si="20"/>
        <v>0.34978260869565214</v>
      </c>
      <c r="R116" s="11" t="s">
        <v>300</v>
      </c>
    </row>
    <row r="117" spans="1:18" x14ac:dyDescent="0.25">
      <c r="A117" s="6" t="s">
        <v>255</v>
      </c>
      <c r="B117" s="6" t="s">
        <v>111</v>
      </c>
      <c r="C117" s="6">
        <v>122460088</v>
      </c>
      <c r="D117" s="6">
        <v>122460088</v>
      </c>
      <c r="E117" s="6" t="s">
        <v>28</v>
      </c>
      <c r="F117" s="6" t="s">
        <v>34</v>
      </c>
      <c r="G117" s="6" t="s">
        <v>23</v>
      </c>
      <c r="H117" s="6" t="s">
        <v>265</v>
      </c>
      <c r="I117" s="7">
        <v>36.090000000000003</v>
      </c>
      <c r="J117" s="6" t="s">
        <v>266</v>
      </c>
      <c r="K117" s="11">
        <v>0.36090000000000005</v>
      </c>
      <c r="L117" s="11" t="s">
        <v>294</v>
      </c>
      <c r="M117" s="11">
        <v>2</v>
      </c>
      <c r="N117" s="11">
        <v>0</v>
      </c>
      <c r="O117" s="9">
        <f t="shared" ref="O117:O119" si="21">(((M117-2)*N117+2)*K117)</f>
        <v>0.72180000000000011</v>
      </c>
      <c r="P117" s="10">
        <v>0.92</v>
      </c>
      <c r="Q117" s="9">
        <f t="shared" si="20"/>
        <v>0.78456521739130447</v>
      </c>
      <c r="R117" s="11" t="s">
        <v>300</v>
      </c>
    </row>
    <row r="118" spans="1:18" x14ac:dyDescent="0.25">
      <c r="A118" s="6" t="s">
        <v>255</v>
      </c>
      <c r="B118" s="6" t="s">
        <v>33</v>
      </c>
      <c r="C118" s="6">
        <v>7578413</v>
      </c>
      <c r="D118" s="6">
        <v>7578413</v>
      </c>
      <c r="E118" s="6" t="s">
        <v>22</v>
      </c>
      <c r="F118" s="6" t="s">
        <v>34</v>
      </c>
      <c r="G118" s="6" t="s">
        <v>23</v>
      </c>
      <c r="H118" s="6" t="s">
        <v>35</v>
      </c>
      <c r="I118" s="7">
        <v>26.61</v>
      </c>
      <c r="J118" s="6" t="s">
        <v>37</v>
      </c>
      <c r="K118" s="11">
        <v>0.2661</v>
      </c>
      <c r="L118" s="11" t="s">
        <v>299</v>
      </c>
      <c r="M118" s="11">
        <v>1</v>
      </c>
      <c r="N118" s="9">
        <v>0.84117710000000001</v>
      </c>
      <c r="O118" s="9">
        <f t="shared" si="21"/>
        <v>0.30836277369000004</v>
      </c>
      <c r="P118" s="10">
        <v>0.92</v>
      </c>
      <c r="Q118" s="9">
        <f t="shared" si="20"/>
        <v>0.33517692792391307</v>
      </c>
      <c r="R118" s="11" t="s">
        <v>300</v>
      </c>
    </row>
    <row r="119" spans="1:18" x14ac:dyDescent="0.25">
      <c r="A119" s="6" t="s">
        <v>255</v>
      </c>
      <c r="B119" s="6" t="s">
        <v>124</v>
      </c>
      <c r="C119" s="6">
        <v>41566460</v>
      </c>
      <c r="D119" s="6">
        <v>41566460</v>
      </c>
      <c r="E119" s="6" t="s">
        <v>34</v>
      </c>
      <c r="F119" s="6" t="s">
        <v>21</v>
      </c>
      <c r="G119" s="6" t="s">
        <v>23</v>
      </c>
      <c r="H119" s="6" t="s">
        <v>152</v>
      </c>
      <c r="I119" s="7">
        <v>4.3499999999999996</v>
      </c>
      <c r="J119" s="6" t="s">
        <v>153</v>
      </c>
      <c r="K119" s="11">
        <v>4.3499999999999997E-2</v>
      </c>
      <c r="L119" s="11" t="s">
        <v>299</v>
      </c>
      <c r="M119" s="11">
        <v>1</v>
      </c>
      <c r="N119" s="9">
        <v>0.8878066</v>
      </c>
      <c r="O119" s="9">
        <f t="shared" si="21"/>
        <v>4.8380412899999996E-2</v>
      </c>
      <c r="P119" s="10">
        <v>0.92</v>
      </c>
      <c r="Q119" s="9">
        <f t="shared" si="20"/>
        <v>5.2587405326086953E-2</v>
      </c>
      <c r="R119" s="11" t="s">
        <v>300</v>
      </c>
    </row>
    <row r="120" spans="1:18" x14ac:dyDescent="0.25">
      <c r="A120" s="6" t="s">
        <v>268</v>
      </c>
      <c r="B120" s="6" t="s">
        <v>79</v>
      </c>
      <c r="C120" s="6">
        <v>35624549</v>
      </c>
      <c r="D120" s="6">
        <v>35624549</v>
      </c>
      <c r="E120" s="6" t="s">
        <v>21</v>
      </c>
      <c r="F120" s="6" t="s">
        <v>28</v>
      </c>
      <c r="G120" s="6" t="s">
        <v>23</v>
      </c>
      <c r="H120" s="6" t="s">
        <v>142</v>
      </c>
      <c r="I120" s="6">
        <v>3.3099999999999996</v>
      </c>
      <c r="J120" s="6" t="s">
        <v>143</v>
      </c>
      <c r="K120" s="11">
        <f t="shared" ref="K120:K135" si="22">I120/100</f>
        <v>3.3099999999999997E-2</v>
      </c>
      <c r="L120" s="11" t="s">
        <v>294</v>
      </c>
      <c r="M120" s="11">
        <v>2</v>
      </c>
      <c r="N120" s="11">
        <v>0</v>
      </c>
      <c r="O120" s="9">
        <f>(((M120-2)*N120+2)*K120)</f>
        <v>6.6199999999999995E-2</v>
      </c>
      <c r="P120" s="11">
        <v>0.67</v>
      </c>
      <c r="Q120" s="9">
        <f>O120/P120</f>
        <v>9.8805970149253713E-2</v>
      </c>
      <c r="R120" s="11" t="s">
        <v>300</v>
      </c>
    </row>
    <row r="121" spans="1:18" x14ac:dyDescent="0.25">
      <c r="A121" s="6" t="s">
        <v>268</v>
      </c>
      <c r="B121" s="6" t="s">
        <v>57</v>
      </c>
      <c r="C121" s="6">
        <v>45007854</v>
      </c>
      <c r="D121" s="6">
        <v>45007854</v>
      </c>
      <c r="E121" s="6" t="s">
        <v>22</v>
      </c>
      <c r="F121" s="6" t="s">
        <v>28</v>
      </c>
      <c r="G121" s="6" t="s">
        <v>23</v>
      </c>
      <c r="H121" s="6" t="s">
        <v>87</v>
      </c>
      <c r="I121" s="6">
        <v>49.41</v>
      </c>
      <c r="J121" s="6" t="s">
        <v>88</v>
      </c>
      <c r="K121" s="11">
        <f t="shared" si="22"/>
        <v>0.49409999999999998</v>
      </c>
      <c r="L121" s="11" t="s">
        <v>294</v>
      </c>
      <c r="M121" s="11">
        <v>2</v>
      </c>
      <c r="N121" s="11">
        <v>0</v>
      </c>
      <c r="O121" s="9">
        <f>(((M121-2)*N121+2)*K121)</f>
        <v>0.98819999999999997</v>
      </c>
      <c r="P121" s="11">
        <v>0.67</v>
      </c>
      <c r="Q121" s="9">
        <f>O121/P121</f>
        <v>1.4749253731343281</v>
      </c>
      <c r="R121" s="11" t="s">
        <v>295</v>
      </c>
    </row>
    <row r="122" spans="1:18" x14ac:dyDescent="0.25">
      <c r="A122" s="6" t="s">
        <v>276</v>
      </c>
      <c r="B122" s="6" t="s">
        <v>111</v>
      </c>
      <c r="C122" s="6">
        <v>122460052</v>
      </c>
      <c r="D122" s="6">
        <v>122460052</v>
      </c>
      <c r="E122" s="6" t="s">
        <v>34</v>
      </c>
      <c r="F122" s="6" t="s">
        <v>28</v>
      </c>
      <c r="G122" s="6" t="s">
        <v>23</v>
      </c>
      <c r="H122" s="6" t="s">
        <v>265</v>
      </c>
      <c r="I122" s="6">
        <v>16.900000000000002</v>
      </c>
      <c r="J122" s="6" t="s">
        <v>266</v>
      </c>
      <c r="K122" s="11">
        <f t="shared" si="22"/>
        <v>0.16900000000000001</v>
      </c>
      <c r="L122" s="11" t="s">
        <v>294</v>
      </c>
      <c r="M122" s="11">
        <v>2</v>
      </c>
      <c r="N122" s="11">
        <v>0</v>
      </c>
      <c r="O122" s="9">
        <f t="shared" ref="O122:O124" si="23">(((M122-2)*N122+2)*K122)</f>
        <v>0.33800000000000002</v>
      </c>
      <c r="P122" s="11">
        <v>1</v>
      </c>
      <c r="Q122" s="9">
        <f>O122/P122</f>
        <v>0.33800000000000002</v>
      </c>
      <c r="R122" s="11" t="s">
        <v>300</v>
      </c>
    </row>
    <row r="123" spans="1:18" x14ac:dyDescent="0.25">
      <c r="A123" s="6" t="s">
        <v>276</v>
      </c>
      <c r="B123" s="6" t="s">
        <v>54</v>
      </c>
      <c r="C123" s="6">
        <v>32931922</v>
      </c>
      <c r="D123" s="6">
        <v>32931922</v>
      </c>
      <c r="E123" s="6" t="s">
        <v>21</v>
      </c>
      <c r="F123" s="6" t="s">
        <v>34</v>
      </c>
      <c r="G123" s="6" t="s">
        <v>23</v>
      </c>
      <c r="H123" s="6" t="s">
        <v>161</v>
      </c>
      <c r="I123" s="6">
        <v>42.3</v>
      </c>
      <c r="J123" s="6" t="s">
        <v>162</v>
      </c>
      <c r="K123" s="11">
        <f t="shared" si="22"/>
        <v>0.42299999999999999</v>
      </c>
      <c r="L123" s="11" t="s">
        <v>294</v>
      </c>
      <c r="M123" s="11">
        <v>2</v>
      </c>
      <c r="N123" s="11">
        <v>0</v>
      </c>
      <c r="O123" s="9">
        <f t="shared" si="23"/>
        <v>0.84599999999999997</v>
      </c>
      <c r="P123" s="11">
        <v>1</v>
      </c>
      <c r="Q123" s="9">
        <f t="shared" ref="Q123:Q129" si="24">O123/P123</f>
        <v>0.84599999999999997</v>
      </c>
      <c r="R123" s="11" t="s">
        <v>295</v>
      </c>
    </row>
    <row r="124" spans="1:18" x14ac:dyDescent="0.25">
      <c r="A124" s="6" t="s">
        <v>276</v>
      </c>
      <c r="B124" s="6" t="s">
        <v>118</v>
      </c>
      <c r="C124" s="6">
        <v>3781324</v>
      </c>
      <c r="D124" s="6">
        <v>3781326</v>
      </c>
      <c r="E124" s="6" t="s">
        <v>277</v>
      </c>
      <c r="F124" s="6" t="s">
        <v>147</v>
      </c>
      <c r="G124" s="6" t="s">
        <v>23</v>
      </c>
      <c r="H124" s="6" t="s">
        <v>278</v>
      </c>
      <c r="I124" s="6">
        <v>10.199999999999999</v>
      </c>
      <c r="J124" s="6" t="s">
        <v>279</v>
      </c>
      <c r="K124" s="11">
        <f t="shared" si="22"/>
        <v>0.10199999999999999</v>
      </c>
      <c r="L124" s="11" t="s">
        <v>294</v>
      </c>
      <c r="M124" s="11">
        <v>2</v>
      </c>
      <c r="N124" s="11">
        <v>0</v>
      </c>
      <c r="O124" s="9">
        <f t="shared" si="23"/>
        <v>0.20399999999999999</v>
      </c>
      <c r="P124" s="11">
        <v>1</v>
      </c>
      <c r="Q124" s="9">
        <f t="shared" si="24"/>
        <v>0.20399999999999999</v>
      </c>
      <c r="R124" s="11" t="s">
        <v>300</v>
      </c>
    </row>
    <row r="125" spans="1:18" x14ac:dyDescent="0.25">
      <c r="A125" s="6" t="s">
        <v>276</v>
      </c>
      <c r="B125" s="6" t="s">
        <v>33</v>
      </c>
      <c r="C125" s="6">
        <v>40474482</v>
      </c>
      <c r="D125" s="6">
        <v>40474482</v>
      </c>
      <c r="E125" s="6" t="s">
        <v>28</v>
      </c>
      <c r="F125" s="6" t="s">
        <v>34</v>
      </c>
      <c r="G125" s="6" t="s">
        <v>23</v>
      </c>
      <c r="H125" s="6" t="s">
        <v>90</v>
      </c>
      <c r="I125" s="6">
        <v>22</v>
      </c>
      <c r="J125" s="6" t="s">
        <v>91</v>
      </c>
      <c r="K125" s="11">
        <f t="shared" si="22"/>
        <v>0.22</v>
      </c>
      <c r="L125" s="11" t="s">
        <v>301</v>
      </c>
      <c r="M125" s="11">
        <v>1</v>
      </c>
      <c r="N125" s="10">
        <v>0.2895316</v>
      </c>
      <c r="O125" s="9">
        <f>K125</f>
        <v>0.22</v>
      </c>
      <c r="P125" s="11">
        <v>1</v>
      </c>
      <c r="Q125" s="9">
        <f t="shared" si="24"/>
        <v>0.22</v>
      </c>
      <c r="R125" s="11" t="s">
        <v>300</v>
      </c>
    </row>
    <row r="126" spans="1:18" x14ac:dyDescent="0.25">
      <c r="A126" s="6" t="s">
        <v>276</v>
      </c>
      <c r="B126" s="6" t="s">
        <v>101</v>
      </c>
      <c r="C126" s="6">
        <v>1054266</v>
      </c>
      <c r="D126" s="6">
        <v>1054266</v>
      </c>
      <c r="E126" s="6" t="s">
        <v>22</v>
      </c>
      <c r="F126" s="6" t="s">
        <v>21</v>
      </c>
      <c r="G126" s="6" t="s">
        <v>23</v>
      </c>
      <c r="H126" s="6" t="s">
        <v>102</v>
      </c>
      <c r="I126" s="6">
        <v>10.100000000000001</v>
      </c>
      <c r="J126" s="6" t="s">
        <v>103</v>
      </c>
      <c r="K126" s="11">
        <f t="shared" si="22"/>
        <v>0.10100000000000002</v>
      </c>
      <c r="L126" s="11" t="s">
        <v>294</v>
      </c>
      <c r="M126" s="11">
        <v>2</v>
      </c>
      <c r="N126" s="11">
        <v>0</v>
      </c>
      <c r="O126" s="9">
        <f t="shared" ref="O126" si="25">(((M126-2)*N126+2)*K126)</f>
        <v>0.20200000000000004</v>
      </c>
      <c r="P126" s="11">
        <v>1</v>
      </c>
      <c r="Q126" s="9">
        <f t="shared" si="24"/>
        <v>0.20200000000000004</v>
      </c>
      <c r="R126" s="11" t="s">
        <v>300</v>
      </c>
    </row>
    <row r="127" spans="1:18" x14ac:dyDescent="0.25">
      <c r="A127" s="6" t="s">
        <v>276</v>
      </c>
      <c r="B127" s="6" t="s">
        <v>127</v>
      </c>
      <c r="C127" s="6">
        <v>70597016</v>
      </c>
      <c r="D127" s="6">
        <v>70597016</v>
      </c>
      <c r="E127" s="6" t="s">
        <v>28</v>
      </c>
      <c r="F127" s="6" t="s">
        <v>22</v>
      </c>
      <c r="G127" s="6" t="s">
        <v>23</v>
      </c>
      <c r="H127" s="6" t="s">
        <v>218</v>
      </c>
      <c r="I127" s="6">
        <v>13.200000000000001</v>
      </c>
      <c r="J127" s="6" t="s">
        <v>219</v>
      </c>
      <c r="K127" s="11">
        <f t="shared" si="22"/>
        <v>0.13200000000000001</v>
      </c>
      <c r="L127" s="11" t="s">
        <v>308</v>
      </c>
      <c r="M127" s="11">
        <v>2</v>
      </c>
      <c r="N127" s="11" t="s">
        <v>310</v>
      </c>
      <c r="O127" s="11" t="s">
        <v>310</v>
      </c>
      <c r="P127" s="11">
        <v>1</v>
      </c>
      <c r="Q127" s="9" t="s">
        <v>310</v>
      </c>
      <c r="R127" s="11" t="s">
        <v>310</v>
      </c>
    </row>
    <row r="128" spans="1:18" x14ac:dyDescent="0.25">
      <c r="A128" s="6" t="s">
        <v>280</v>
      </c>
      <c r="B128" s="6" t="s">
        <v>44</v>
      </c>
      <c r="C128" s="6">
        <v>115256530</v>
      </c>
      <c r="D128" s="6">
        <v>115256530</v>
      </c>
      <c r="E128" s="6" t="s">
        <v>21</v>
      </c>
      <c r="F128" s="6" t="s">
        <v>28</v>
      </c>
      <c r="G128" s="6" t="s">
        <v>23</v>
      </c>
      <c r="H128" s="6" t="s">
        <v>45</v>
      </c>
      <c r="I128" s="6">
        <v>29.599999999999998</v>
      </c>
      <c r="J128" s="6" t="s">
        <v>46</v>
      </c>
      <c r="K128" s="11">
        <f t="shared" si="22"/>
        <v>0.29599999999999999</v>
      </c>
      <c r="L128" s="11" t="s">
        <v>294</v>
      </c>
      <c r="M128" s="11">
        <v>2</v>
      </c>
      <c r="N128" s="11">
        <v>0</v>
      </c>
      <c r="O128" s="9">
        <f t="shared" ref="O128:O135" si="26">(((M128-2)*N128+2)*K128)</f>
        <v>0.59199999999999997</v>
      </c>
      <c r="P128" s="11">
        <v>1</v>
      </c>
      <c r="Q128" s="9">
        <f t="shared" si="24"/>
        <v>0.59199999999999997</v>
      </c>
      <c r="R128" s="11" t="s">
        <v>300</v>
      </c>
    </row>
    <row r="129" spans="1:18" x14ac:dyDescent="0.25">
      <c r="A129" s="6" t="s">
        <v>280</v>
      </c>
      <c r="B129" s="6" t="s">
        <v>57</v>
      </c>
      <c r="C129" s="6">
        <v>42167139</v>
      </c>
      <c r="D129" s="6">
        <v>42167139</v>
      </c>
      <c r="E129" s="6" t="s">
        <v>22</v>
      </c>
      <c r="F129" s="6" t="s">
        <v>28</v>
      </c>
      <c r="G129" s="6" t="s">
        <v>23</v>
      </c>
      <c r="H129" s="6" t="s">
        <v>58</v>
      </c>
      <c r="I129" s="6">
        <v>52.2</v>
      </c>
      <c r="J129" s="6" t="s">
        <v>59</v>
      </c>
      <c r="K129" s="11">
        <f t="shared" si="22"/>
        <v>0.52200000000000002</v>
      </c>
      <c r="L129" s="11" t="s">
        <v>294</v>
      </c>
      <c r="M129" s="11">
        <v>2</v>
      </c>
      <c r="N129" s="11">
        <v>0</v>
      </c>
      <c r="O129" s="9">
        <f t="shared" si="26"/>
        <v>1.044</v>
      </c>
      <c r="P129" s="11">
        <v>1</v>
      </c>
      <c r="Q129" s="9">
        <f t="shared" si="24"/>
        <v>1.044</v>
      </c>
      <c r="R129" s="11" t="s">
        <v>296</v>
      </c>
    </row>
    <row r="130" spans="1:18" x14ac:dyDescent="0.25">
      <c r="A130" s="6" t="s">
        <v>280</v>
      </c>
      <c r="B130" s="6" t="s">
        <v>33</v>
      </c>
      <c r="C130" s="6">
        <v>40481466</v>
      </c>
      <c r="D130" s="6">
        <v>40481466</v>
      </c>
      <c r="E130" s="6" t="s">
        <v>22</v>
      </c>
      <c r="F130" s="6" t="s">
        <v>28</v>
      </c>
      <c r="G130" s="6" t="s">
        <v>23</v>
      </c>
      <c r="H130" s="6" t="s">
        <v>90</v>
      </c>
      <c r="I130" s="6">
        <v>25.1</v>
      </c>
      <c r="J130" s="6" t="s">
        <v>91</v>
      </c>
      <c r="K130" s="11">
        <f t="shared" si="22"/>
        <v>0.251</v>
      </c>
      <c r="L130" s="11" t="s">
        <v>294</v>
      </c>
      <c r="M130" s="11">
        <v>2</v>
      </c>
      <c r="N130" s="11">
        <v>0</v>
      </c>
      <c r="O130" s="9">
        <f t="shared" si="26"/>
        <v>0.502</v>
      </c>
      <c r="P130" s="11">
        <v>1</v>
      </c>
      <c r="Q130" s="9">
        <f t="shared" ref="Q130:Q135" si="27">O130/P130</f>
        <v>0.502</v>
      </c>
      <c r="R130" s="11" t="s">
        <v>300</v>
      </c>
    </row>
    <row r="131" spans="1:18" x14ac:dyDescent="0.25">
      <c r="A131" s="6" t="s">
        <v>280</v>
      </c>
      <c r="B131" s="6" t="s">
        <v>124</v>
      </c>
      <c r="C131" s="6">
        <v>41565527</v>
      </c>
      <c r="D131" s="6">
        <v>41565527</v>
      </c>
      <c r="E131" s="6" t="s">
        <v>28</v>
      </c>
      <c r="F131" s="6" t="s">
        <v>21</v>
      </c>
      <c r="G131" s="6" t="s">
        <v>23</v>
      </c>
      <c r="H131" s="6" t="s">
        <v>152</v>
      </c>
      <c r="I131" s="6">
        <v>27.6</v>
      </c>
      <c r="J131" s="6" t="s">
        <v>153</v>
      </c>
      <c r="K131" s="11">
        <f t="shared" si="22"/>
        <v>0.27600000000000002</v>
      </c>
      <c r="L131" s="11" t="s">
        <v>294</v>
      </c>
      <c r="M131" s="11">
        <v>2</v>
      </c>
      <c r="N131" s="11">
        <v>0</v>
      </c>
      <c r="O131" s="9">
        <f t="shared" si="26"/>
        <v>0.55200000000000005</v>
      </c>
      <c r="P131" s="11">
        <v>1</v>
      </c>
      <c r="Q131" s="9">
        <f t="shared" si="27"/>
        <v>0.55200000000000005</v>
      </c>
      <c r="R131" s="11" t="s">
        <v>300</v>
      </c>
    </row>
    <row r="132" spans="1:18" x14ac:dyDescent="0.25">
      <c r="A132" s="6" t="s">
        <v>283</v>
      </c>
      <c r="B132" s="6" t="s">
        <v>44</v>
      </c>
      <c r="C132" s="6">
        <v>115258744</v>
      </c>
      <c r="D132" s="6">
        <v>115258744</v>
      </c>
      <c r="E132" s="6" t="s">
        <v>22</v>
      </c>
      <c r="F132" s="6" t="s">
        <v>28</v>
      </c>
      <c r="G132" s="6" t="s">
        <v>23</v>
      </c>
      <c r="H132" s="6" t="s">
        <v>45</v>
      </c>
      <c r="I132" s="6">
        <v>42.4</v>
      </c>
      <c r="J132" s="6" t="s">
        <v>46</v>
      </c>
      <c r="K132" s="11">
        <f t="shared" si="22"/>
        <v>0.42399999999999999</v>
      </c>
      <c r="L132" s="11" t="s">
        <v>294</v>
      </c>
      <c r="M132" s="11">
        <v>2</v>
      </c>
      <c r="N132" s="11">
        <v>0</v>
      </c>
      <c r="O132" s="9">
        <f t="shared" si="26"/>
        <v>0.84799999999999998</v>
      </c>
      <c r="P132" s="11">
        <v>1</v>
      </c>
      <c r="Q132" s="9">
        <f t="shared" si="27"/>
        <v>0.84799999999999998</v>
      </c>
      <c r="R132" s="11" t="s">
        <v>295</v>
      </c>
    </row>
    <row r="133" spans="1:18" x14ac:dyDescent="0.25">
      <c r="A133" s="6" t="s">
        <v>283</v>
      </c>
      <c r="B133" s="6" t="s">
        <v>20</v>
      </c>
      <c r="C133" s="6">
        <v>26156885</v>
      </c>
      <c r="D133" s="6">
        <v>26156885</v>
      </c>
      <c r="E133" s="6" t="s">
        <v>22</v>
      </c>
      <c r="F133" s="6" t="s">
        <v>21</v>
      </c>
      <c r="G133" s="6" t="s">
        <v>23</v>
      </c>
      <c r="H133" s="6" t="s">
        <v>73</v>
      </c>
      <c r="I133" s="6">
        <v>42.9</v>
      </c>
      <c r="J133" s="6" t="s">
        <v>26</v>
      </c>
      <c r="K133" s="11">
        <f t="shared" si="22"/>
        <v>0.42899999999999999</v>
      </c>
      <c r="L133" s="11" t="s">
        <v>294</v>
      </c>
      <c r="M133" s="11">
        <v>2</v>
      </c>
      <c r="N133" s="11">
        <v>0</v>
      </c>
      <c r="O133" s="9">
        <f t="shared" si="26"/>
        <v>0.85799999999999998</v>
      </c>
      <c r="P133" s="11">
        <v>1</v>
      </c>
      <c r="Q133" s="9">
        <f t="shared" si="27"/>
        <v>0.85799999999999998</v>
      </c>
      <c r="R133" s="11" t="s">
        <v>295</v>
      </c>
    </row>
    <row r="134" spans="1:18" x14ac:dyDescent="0.25">
      <c r="A134" s="6" t="s">
        <v>283</v>
      </c>
      <c r="B134" s="6" t="s">
        <v>79</v>
      </c>
      <c r="C134" s="6">
        <v>48761791</v>
      </c>
      <c r="D134" s="6">
        <v>48761791</v>
      </c>
      <c r="E134" s="6" t="s">
        <v>21</v>
      </c>
      <c r="F134" s="6" t="s">
        <v>34</v>
      </c>
      <c r="G134" s="6" t="s">
        <v>23</v>
      </c>
      <c r="H134" s="6" t="s">
        <v>174</v>
      </c>
      <c r="I134" s="6">
        <v>43.9</v>
      </c>
      <c r="J134" s="6" t="s">
        <v>175</v>
      </c>
      <c r="K134" s="11">
        <f t="shared" si="22"/>
        <v>0.439</v>
      </c>
      <c r="L134" s="11" t="s">
        <v>294</v>
      </c>
      <c r="M134" s="11">
        <v>2</v>
      </c>
      <c r="N134" s="11">
        <v>0</v>
      </c>
      <c r="O134" s="9">
        <f t="shared" si="26"/>
        <v>0.878</v>
      </c>
      <c r="P134" s="11">
        <v>1</v>
      </c>
      <c r="Q134" s="9">
        <f t="shared" si="27"/>
        <v>0.878</v>
      </c>
      <c r="R134" s="11" t="s">
        <v>295</v>
      </c>
    </row>
    <row r="135" spans="1:18" x14ac:dyDescent="0.25">
      <c r="A135" s="6" t="s">
        <v>283</v>
      </c>
      <c r="B135" s="6" t="s">
        <v>33</v>
      </c>
      <c r="C135" s="6">
        <v>40474420</v>
      </c>
      <c r="D135" s="6">
        <v>40474420</v>
      </c>
      <c r="E135" s="6" t="s">
        <v>22</v>
      </c>
      <c r="F135" s="6" t="s">
        <v>34</v>
      </c>
      <c r="G135" s="6" t="s">
        <v>23</v>
      </c>
      <c r="H135" s="6" t="s">
        <v>90</v>
      </c>
      <c r="I135" s="6">
        <v>42.199999999999996</v>
      </c>
      <c r="J135" s="6" t="s">
        <v>91</v>
      </c>
      <c r="K135" s="11">
        <f t="shared" si="22"/>
        <v>0.42199999999999993</v>
      </c>
      <c r="L135" s="11" t="s">
        <v>294</v>
      </c>
      <c r="M135" s="11">
        <v>2</v>
      </c>
      <c r="N135" s="11">
        <v>0</v>
      </c>
      <c r="O135" s="9">
        <f t="shared" si="26"/>
        <v>0.84399999999999986</v>
      </c>
      <c r="P135" s="11">
        <v>1</v>
      </c>
      <c r="Q135" s="9">
        <f t="shared" si="27"/>
        <v>0.84399999999999986</v>
      </c>
      <c r="R135" s="11" t="s">
        <v>300</v>
      </c>
    </row>
    <row r="136" spans="1:18" x14ac:dyDescent="0.25">
      <c r="P136" s="19"/>
      <c r="R136" s="25"/>
    </row>
    <row r="137" spans="1:18" x14ac:dyDescent="0.25">
      <c r="R137" s="25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194 Mutations</vt:lpstr>
      <vt:lpstr>133 Driver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joane</dc:creator>
  <cp:lastModifiedBy>RAMIS, JUAN ENRIQUE (IDIBAPS)</cp:lastModifiedBy>
  <dcterms:created xsi:type="dcterms:W3CDTF">2020-03-18T15:00:16Z</dcterms:created>
  <dcterms:modified xsi:type="dcterms:W3CDTF">2020-07-24T12:20:05Z</dcterms:modified>
</cp:coreProperties>
</file>