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ience_F\Desktop\FUT4相关\FUT4返修第二次\提交版\"/>
    </mc:Choice>
  </mc:AlternateContent>
  <xr:revisionPtr revIDLastSave="0" documentId="13_ncr:1_{C778DF29-D4C0-4677-BB8E-B54E7F5E2EE4}" xr6:coauthVersionLast="47" xr6:coauthVersionMax="47" xr10:uidLastSave="{00000000-0000-0000-0000-000000000000}"/>
  <bookViews>
    <workbookView xWindow="4114" yWindow="4114" windowWidth="24686" windowHeight="13055" activeTab="3" xr2:uid="{847762A6-DCF5-664B-B220-161EE2C44255}"/>
  </bookViews>
  <sheets>
    <sheet name="Plasma" sheetId="16" r:id="rId1"/>
    <sheet name="Stastic analysis for plasma" sheetId="15" r:id="rId2"/>
    <sheet name="sEVs" sheetId="17" r:id="rId3"/>
    <sheet name="Stastic analysis for sEVs" sheetId="1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8" l="1"/>
  <c r="K4" i="18"/>
  <c r="K5" i="18"/>
  <c r="K6" i="18"/>
  <c r="K7" i="18"/>
  <c r="K8" i="18"/>
  <c r="K9" i="18"/>
  <c r="K10" i="18"/>
  <c r="J3" i="18"/>
  <c r="J4" i="18"/>
  <c r="J5" i="18"/>
  <c r="J6" i="18"/>
  <c r="J7" i="18"/>
  <c r="J8" i="18"/>
  <c r="J9" i="18"/>
  <c r="J10" i="18"/>
  <c r="K2" i="18"/>
  <c r="J2" i="18"/>
  <c r="U7" i="15" l="1"/>
  <c r="U13" i="15"/>
  <c r="U14" i="15"/>
  <c r="U15" i="15"/>
  <c r="U3" i="15"/>
  <c r="U4" i="15"/>
  <c r="U5" i="15"/>
  <c r="U6" i="15"/>
  <c r="U8" i="15"/>
  <c r="U9" i="15"/>
  <c r="U10" i="15"/>
  <c r="U11" i="15"/>
  <c r="U12" i="15"/>
  <c r="T3" i="15"/>
  <c r="T4" i="15"/>
  <c r="T5" i="15"/>
  <c r="T6" i="15"/>
  <c r="T7" i="15"/>
  <c r="T8" i="15"/>
  <c r="T9" i="15"/>
  <c r="T10" i="15"/>
  <c r="T11" i="15"/>
  <c r="T12" i="15"/>
  <c r="T13" i="15"/>
  <c r="T14" i="15"/>
  <c r="T15" i="15"/>
  <c r="S3" i="15"/>
  <c r="S4" i="15"/>
  <c r="S5" i="15"/>
  <c r="S6" i="15"/>
  <c r="S7" i="15"/>
  <c r="S8" i="15"/>
  <c r="S9" i="15"/>
  <c r="S10" i="15"/>
  <c r="S11" i="15"/>
  <c r="S12" i="15"/>
  <c r="S13" i="15"/>
  <c r="S14" i="15"/>
  <c r="S15" i="15"/>
  <c r="U2" i="15"/>
  <c r="T2" i="15"/>
  <c r="S2" i="15"/>
  <c r="V5" i="15" l="1"/>
  <c r="V6" i="15"/>
  <c r="V7" i="15"/>
  <c r="V8" i="15"/>
  <c r="W14" i="15"/>
  <c r="W5" i="15"/>
  <c r="W15" i="15"/>
  <c r="W2" i="15"/>
  <c r="W11" i="15"/>
  <c r="W10" i="15"/>
  <c r="W8" i="15"/>
  <c r="W7" i="15"/>
  <c r="V15" i="15"/>
  <c r="V3" i="15"/>
  <c r="W6" i="15"/>
  <c r="V13" i="15"/>
  <c r="V11" i="15"/>
  <c r="V12" i="15"/>
  <c r="V10" i="15"/>
  <c r="V9" i="15"/>
  <c r="W9" i="15"/>
  <c r="W3" i="15"/>
  <c r="V14" i="15"/>
  <c r="V2" i="15"/>
  <c r="W12" i="15"/>
  <c r="W13" i="15"/>
</calcChain>
</file>

<file path=xl/sharedStrings.xml><?xml version="1.0" encoding="utf-8"?>
<sst xmlns="http://schemas.openxmlformats.org/spreadsheetml/2006/main" count="169" uniqueCount="102">
  <si>
    <t xml:space="preserve">HexNAc(2)Hex(5) </t>
    <phoneticPr fontId="2" type="noConversion"/>
  </si>
  <si>
    <t>Component</t>
    <phoneticPr fontId="2" type="noConversion"/>
  </si>
  <si>
    <t xml:space="preserve">HexNAc(5)Hex(3)Fuc(1) </t>
    <phoneticPr fontId="2" type="noConversion"/>
  </si>
  <si>
    <t xml:space="preserve">HexNAc(4)Hex(5)Fuc(1)NeuAc(1) </t>
    <phoneticPr fontId="2" type="noConversion"/>
  </si>
  <si>
    <t xml:space="preserve">HexNAc(4)Hex(5)NeuAc(1) </t>
    <phoneticPr fontId="2" type="noConversion"/>
  </si>
  <si>
    <t>Average intensity of HD</t>
    <phoneticPr fontId="2" type="noConversion"/>
  </si>
  <si>
    <t>Average intensity of DAC-S</t>
    <phoneticPr fontId="2" type="noConversion"/>
  </si>
  <si>
    <t>Average intensity of DAC-R</t>
    <phoneticPr fontId="2" type="noConversion"/>
  </si>
  <si>
    <t>N2H5</t>
  </si>
  <si>
    <t>N2H6</t>
  </si>
  <si>
    <t>N2H7</t>
  </si>
  <si>
    <t>N2H8</t>
  </si>
  <si>
    <t>N4H3F1</t>
  </si>
  <si>
    <t>N4H4F1</t>
  </si>
  <si>
    <t>N4H5F1</t>
  </si>
  <si>
    <t>N5H5F1</t>
  </si>
  <si>
    <t xml:space="preserve">HexNAc(2)Hex(6) </t>
    <phoneticPr fontId="2" type="noConversion"/>
  </si>
  <si>
    <t xml:space="preserve">HexNAc(2)Hex(7) </t>
    <phoneticPr fontId="2" type="noConversion"/>
  </si>
  <si>
    <t xml:space="preserve">HexNAc(2)Hex(8) </t>
    <phoneticPr fontId="2" type="noConversion"/>
  </si>
  <si>
    <t xml:space="preserve">HexNAc(2)Hex(9) </t>
    <phoneticPr fontId="2" type="noConversion"/>
  </si>
  <si>
    <t xml:space="preserve">HexNAc(4)Hex(3)Fuc(1) </t>
    <phoneticPr fontId="2" type="noConversion"/>
  </si>
  <si>
    <t xml:space="preserve">HexNAc(4)Hex(4)Fuc(1) </t>
    <phoneticPr fontId="2" type="noConversion"/>
  </si>
  <si>
    <t xml:space="preserve">HexNAc(4)Hex(5)Fuc(1) </t>
    <phoneticPr fontId="2" type="noConversion"/>
  </si>
  <si>
    <t xml:space="preserve">HexNAc(5)Hex(3) </t>
    <phoneticPr fontId="2" type="noConversion"/>
  </si>
  <si>
    <t xml:space="preserve">HexNAc(5)Hex(4)Fuc(1) </t>
    <phoneticPr fontId="2" type="noConversion"/>
  </si>
  <si>
    <t xml:space="preserve">HexNAc(5)Hex(5)Fuc(1) </t>
    <phoneticPr fontId="2" type="noConversion"/>
  </si>
  <si>
    <t xml:space="preserve">Fold change of DAC-S/HD </t>
    <phoneticPr fontId="2" type="noConversion"/>
  </si>
  <si>
    <t xml:space="preserve">Fold change of DAC-R/HD </t>
    <phoneticPr fontId="2" type="noConversion"/>
  </si>
  <si>
    <t>HD1</t>
    <phoneticPr fontId="2" type="noConversion"/>
  </si>
  <si>
    <t>Relative intensity of HD1</t>
    <phoneticPr fontId="2" type="noConversion"/>
  </si>
  <si>
    <t>Relative intensity of HD3</t>
    <phoneticPr fontId="2" type="noConversion"/>
  </si>
  <si>
    <t>Relative intensity of HD4</t>
    <phoneticPr fontId="2" type="noConversion"/>
  </si>
  <si>
    <t>Relative intensity of HD5</t>
    <phoneticPr fontId="2" type="noConversion"/>
  </si>
  <si>
    <t>Relative intensity of DAC-S-1</t>
    <phoneticPr fontId="2" type="noConversion"/>
  </si>
  <si>
    <t>Relative intensity of DAC-S-2</t>
    <phoneticPr fontId="2" type="noConversion"/>
  </si>
  <si>
    <t>Relative intensity of DAC-S-3</t>
    <phoneticPr fontId="2" type="noConversion"/>
  </si>
  <si>
    <t>Relative intensity of DAC-S-4</t>
    <phoneticPr fontId="2" type="noConversion"/>
  </si>
  <si>
    <t>Relative intensity of DAC-S-5</t>
    <phoneticPr fontId="2" type="noConversion"/>
  </si>
  <si>
    <t>Relative intensity of DAC-R-1</t>
    <phoneticPr fontId="2" type="noConversion"/>
  </si>
  <si>
    <t>Relative intensity of DAC-R-2</t>
    <phoneticPr fontId="2" type="noConversion"/>
  </si>
  <si>
    <t>Relative intensity of DAC-R-3</t>
    <phoneticPr fontId="2" type="noConversion"/>
  </si>
  <si>
    <t>Relative intensity of DAC-R-4</t>
    <phoneticPr fontId="2" type="noConversion"/>
  </si>
  <si>
    <t>Relative intensity of DAC-R-5</t>
    <phoneticPr fontId="2" type="noConversion"/>
  </si>
  <si>
    <t>N2H8</t>
    <phoneticPr fontId="2" type="noConversion"/>
  </si>
  <si>
    <t>N4H5S1</t>
  </si>
  <si>
    <t>N4H5S1</t>
    <phoneticPr fontId="2" type="noConversion"/>
  </si>
  <si>
    <t>N4H5F1S1</t>
    <phoneticPr fontId="2" type="noConversion"/>
  </si>
  <si>
    <t xml:space="preserve">HexNAc(4)Hex(5)Fuc(2)NeuAc(1) </t>
    <phoneticPr fontId="2" type="noConversion"/>
  </si>
  <si>
    <t>Calculated.mass</t>
    <phoneticPr fontId="2" type="noConversion"/>
  </si>
  <si>
    <t>N2H5</t>
    <phoneticPr fontId="2" type="noConversion"/>
  </si>
  <si>
    <t>N2H6</t>
    <phoneticPr fontId="2" type="noConversion"/>
  </si>
  <si>
    <t>N2H7</t>
    <phoneticPr fontId="2" type="noConversion"/>
  </si>
  <si>
    <t>N2H9</t>
    <phoneticPr fontId="2" type="noConversion"/>
  </si>
  <si>
    <t>N4H3F1</t>
    <phoneticPr fontId="2" type="noConversion"/>
  </si>
  <si>
    <t>N4H4F1</t>
    <phoneticPr fontId="2" type="noConversion"/>
  </si>
  <si>
    <t>N4H5F1</t>
    <phoneticPr fontId="2" type="noConversion"/>
  </si>
  <si>
    <t>N5H4F2S1</t>
    <phoneticPr fontId="2" type="noConversion"/>
  </si>
  <si>
    <t>N5H3</t>
    <phoneticPr fontId="2" type="noConversion"/>
  </si>
  <si>
    <t>N5H3F1</t>
    <phoneticPr fontId="2" type="noConversion"/>
  </si>
  <si>
    <t>N5H4F1</t>
    <phoneticPr fontId="2" type="noConversion"/>
  </si>
  <si>
    <t>/</t>
    <phoneticPr fontId="2" type="noConversion"/>
  </si>
  <si>
    <t>Relative intensity of HD2</t>
    <phoneticPr fontId="2" type="noConversion"/>
  </si>
  <si>
    <t>m/z</t>
  </si>
  <si>
    <t>Intens.</t>
  </si>
  <si>
    <t>SN</t>
  </si>
  <si>
    <t xml:space="preserve">                                                                                                     </t>
    <phoneticPr fontId="2" type="noConversion"/>
  </si>
  <si>
    <t>HD</t>
    <phoneticPr fontId="2" type="noConversion"/>
  </si>
  <si>
    <t>Relative Intensity</t>
    <phoneticPr fontId="2" type="noConversion"/>
  </si>
  <si>
    <t>DAC-S</t>
    <phoneticPr fontId="2" type="noConversion"/>
  </si>
  <si>
    <t>time</t>
  </si>
  <si>
    <t>DAC-R</t>
    <phoneticPr fontId="2" type="noConversion"/>
  </si>
  <si>
    <t>HD2</t>
    <phoneticPr fontId="2" type="noConversion"/>
  </si>
  <si>
    <t>HD3</t>
    <phoneticPr fontId="2" type="noConversion"/>
  </si>
  <si>
    <t>HD5</t>
    <phoneticPr fontId="2" type="noConversion"/>
  </si>
  <si>
    <t>HD4</t>
    <phoneticPr fontId="2" type="noConversion"/>
  </si>
  <si>
    <t>DAC-S1</t>
    <phoneticPr fontId="2" type="noConversion"/>
  </si>
  <si>
    <t>DAC-S2</t>
    <phoneticPr fontId="2" type="noConversion"/>
  </si>
  <si>
    <t>DAC-S3</t>
    <phoneticPr fontId="2" type="noConversion"/>
  </si>
  <si>
    <t>DAC-S4</t>
    <phoneticPr fontId="2" type="noConversion"/>
  </si>
  <si>
    <t>DAC-S5</t>
    <phoneticPr fontId="2" type="noConversion"/>
  </si>
  <si>
    <t>DAC-R1</t>
    <phoneticPr fontId="2" type="noConversion"/>
  </si>
  <si>
    <t>DAC-R2</t>
    <phoneticPr fontId="2" type="noConversion"/>
  </si>
  <si>
    <t>DAC-R3</t>
    <phoneticPr fontId="2" type="noConversion"/>
  </si>
  <si>
    <t>DAC-R4</t>
    <phoneticPr fontId="2" type="noConversion"/>
  </si>
  <si>
    <t>DAC-R5</t>
    <phoneticPr fontId="2" type="noConversion"/>
  </si>
  <si>
    <t>K1</t>
    <phoneticPr fontId="2" type="noConversion"/>
  </si>
  <si>
    <t>K2</t>
    <phoneticPr fontId="2" type="noConversion"/>
  </si>
  <si>
    <t>K3</t>
    <phoneticPr fontId="2" type="noConversion"/>
  </si>
  <si>
    <t>m/z</t>
    <phoneticPr fontId="2" type="noConversion"/>
  </si>
  <si>
    <t>Intens.</t>
    <phoneticPr fontId="2" type="noConversion"/>
  </si>
  <si>
    <t>SN</t>
    <phoneticPr fontId="2" type="noConversion"/>
  </si>
  <si>
    <t>KD-1</t>
    <phoneticPr fontId="2" type="noConversion"/>
  </si>
  <si>
    <t>KD-2</t>
    <phoneticPr fontId="2" type="noConversion"/>
  </si>
  <si>
    <t>KD-3</t>
    <phoneticPr fontId="2" type="noConversion"/>
  </si>
  <si>
    <t>Relative intensity of KG1a-sEVs-1</t>
    <phoneticPr fontId="2" type="noConversion"/>
  </si>
  <si>
    <t>Relative intensity of KG1a-sEVs-2</t>
    <phoneticPr fontId="2" type="noConversion"/>
  </si>
  <si>
    <t>Relative intensity of KG1a-sEVs-3</t>
    <phoneticPr fontId="2" type="noConversion"/>
  </si>
  <si>
    <t>Relative intensity of KG1a-DAC-sEVs-1</t>
    <phoneticPr fontId="2" type="noConversion"/>
  </si>
  <si>
    <t>Relative intensity of KG1a-DAC-sEVs-2</t>
    <phoneticPr fontId="2" type="noConversion"/>
  </si>
  <si>
    <t>Relative intensity of KG1a-DAC-sEVs-3</t>
    <phoneticPr fontId="2" type="noConversion"/>
  </si>
  <si>
    <t>Average intensity of KG1a-sEVs</t>
    <phoneticPr fontId="2" type="noConversion"/>
  </si>
  <si>
    <t>Average intensity of KG1a-DAC-sEVs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</si>
</sst>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2" fontId="5" fillId="0" borderId="0" xfId="0" applyNumberFormat="1" applyFo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/>
  </cellXfs>
  <cellStyles count="3">
    <cellStyle name="常规" xfId="0" builtinId="0"/>
    <cellStyle name="常规 2" xfId="1" xr:uid="{258B9F22-17FC-496C-B34F-6AE3C05345B9}"/>
    <cellStyle name="常规 3" xfId="2" xr:uid="{63F9D6E3-2A98-44FB-B7F1-9E242A05CB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DA0E-6D34-461E-AAE0-2CC8DA3B3C8E}">
  <dimension ref="A1:T98"/>
  <sheetViews>
    <sheetView workbookViewId="0">
      <selection activeCell="B5" sqref="B5"/>
    </sheetView>
  </sheetViews>
  <sheetFormatPr defaultColWidth="8.9296875" defaultRowHeight="14.15" x14ac:dyDescent="0.35"/>
  <cols>
    <col min="1" max="1" width="14.73046875" style="1" customWidth="1"/>
    <col min="2" max="16384" width="8.9296875" style="1"/>
  </cols>
  <sheetData>
    <row r="1" spans="1:20" x14ac:dyDescent="0.35">
      <c r="A1" s="1" t="s">
        <v>66</v>
      </c>
    </row>
    <row r="2" spans="1:20" x14ac:dyDescent="0.35">
      <c r="B2" s="1" t="s">
        <v>28</v>
      </c>
      <c r="F2" s="1" t="s">
        <v>71</v>
      </c>
      <c r="J2" s="1" t="s">
        <v>72</v>
      </c>
      <c r="N2" s="1" t="s">
        <v>74</v>
      </c>
      <c r="R2" s="1" t="s">
        <v>73</v>
      </c>
    </row>
    <row r="3" spans="1:20" x14ac:dyDescent="0.35">
      <c r="B3" s="1" t="s">
        <v>62</v>
      </c>
      <c r="C3" s="1" t="s">
        <v>63</v>
      </c>
      <c r="D3" s="1" t="s">
        <v>64</v>
      </c>
      <c r="F3" s="1" t="s">
        <v>62</v>
      </c>
      <c r="G3" s="1" t="s">
        <v>63</v>
      </c>
      <c r="H3" s="1" t="s">
        <v>64</v>
      </c>
      <c r="J3" s="1" t="s">
        <v>62</v>
      </c>
      <c r="K3" s="1" t="s">
        <v>63</v>
      </c>
      <c r="L3" s="1" t="s">
        <v>64</v>
      </c>
      <c r="N3" s="1" t="s">
        <v>62</v>
      </c>
      <c r="O3" s="1" t="s">
        <v>63</v>
      </c>
      <c r="P3" s="1" t="s">
        <v>64</v>
      </c>
      <c r="R3" s="1" t="s">
        <v>62</v>
      </c>
      <c r="S3" s="1" t="s">
        <v>63</v>
      </c>
      <c r="T3" s="1" t="s">
        <v>64</v>
      </c>
    </row>
    <row r="4" spans="1:20" x14ac:dyDescent="0.35">
      <c r="B4" s="1">
        <v>1257.442617841552</v>
      </c>
      <c r="C4" s="1">
        <v>48390.375079877114</v>
      </c>
      <c r="D4" s="1">
        <v>7.3088492862303269</v>
      </c>
      <c r="F4" s="1">
        <v>1257.442617841552</v>
      </c>
      <c r="G4" s="1">
        <v>62293.86611136073</v>
      </c>
      <c r="H4" s="1">
        <v>8.2820676539856795</v>
      </c>
      <c r="J4" s="1">
        <v>1257.442617841552</v>
      </c>
      <c r="K4" s="1">
        <v>62293.86611136073</v>
      </c>
      <c r="L4" s="1">
        <v>8.2820676539856795</v>
      </c>
      <c r="N4" s="1">
        <v>1257.442617841552</v>
      </c>
      <c r="O4" s="1">
        <v>76501.401906462153</v>
      </c>
      <c r="P4" s="1">
        <v>9.4461653407884807</v>
      </c>
      <c r="R4" s="1">
        <v>1257.442617841552</v>
      </c>
      <c r="S4" s="1">
        <v>85269.985262049915</v>
      </c>
      <c r="T4" s="1">
        <v>9.8254470454679659</v>
      </c>
    </row>
    <row r="5" spans="1:20" x14ac:dyDescent="0.35">
      <c r="B5" s="1">
        <v>1419.4880444480291</v>
      </c>
      <c r="C5" s="1">
        <v>55969.417547825222</v>
      </c>
      <c r="D5" s="1">
        <v>11.364462560114211</v>
      </c>
      <c r="F5" s="1">
        <v>1419.4880444480291</v>
      </c>
      <c r="G5" s="1">
        <v>72048.929517785524</v>
      </c>
      <c r="H5" s="1">
        <v>12.730249974447409</v>
      </c>
      <c r="J5" s="1">
        <v>1419.4880444480291</v>
      </c>
      <c r="K5" s="1">
        <v>72048.929517785524</v>
      </c>
      <c r="L5" s="1">
        <v>12.730249974447409</v>
      </c>
      <c r="N5" s="1">
        <v>1419.4880444480291</v>
      </c>
      <c r="O5" s="1">
        <v>82484.537347390826</v>
      </c>
      <c r="P5" s="1">
        <v>13.054707954442508</v>
      </c>
      <c r="R5" s="1">
        <v>1419.4880444480291</v>
      </c>
      <c r="S5" s="1">
        <v>92729.907075168361</v>
      </c>
      <c r="T5" s="1">
        <v>13.616407545206068</v>
      </c>
    </row>
    <row r="6" spans="1:20" x14ac:dyDescent="0.35">
      <c r="B6" s="1">
        <v>1485.5318990316907</v>
      </c>
      <c r="C6" s="1">
        <v>64886.923963034424</v>
      </c>
      <c r="D6" s="1">
        <v>15.005832014398143</v>
      </c>
      <c r="F6" s="1">
        <v>1485.5318990316907</v>
      </c>
      <c r="G6" s="1">
        <v>97183.502499352195</v>
      </c>
      <c r="H6" s="1">
        <v>15.293225838215729</v>
      </c>
      <c r="I6" s="5"/>
      <c r="J6" s="1">
        <v>1485.5318990316907</v>
      </c>
      <c r="K6" s="1">
        <v>97183.502499352195</v>
      </c>
      <c r="L6" s="1">
        <v>15.293225838215729</v>
      </c>
      <c r="N6" s="1">
        <v>1485.5318990316907</v>
      </c>
      <c r="O6" s="1">
        <v>104951.63100915799</v>
      </c>
      <c r="P6" s="1">
        <v>14.862266254857328</v>
      </c>
      <c r="R6" s="1">
        <v>1485.5318990316907</v>
      </c>
      <c r="S6" s="1">
        <v>126597.477377558</v>
      </c>
      <c r="T6" s="1">
        <v>15.706052705132441</v>
      </c>
    </row>
    <row r="7" spans="1:20" x14ac:dyDescent="0.35">
      <c r="B7" s="1">
        <v>1540.6113075076728</v>
      </c>
      <c r="C7" s="1">
        <v>37323.962029020273</v>
      </c>
      <c r="D7" s="1">
        <v>8.2532111124534424</v>
      </c>
      <c r="F7" s="1">
        <v>1540.6113075076728</v>
      </c>
      <c r="G7" s="1">
        <v>38424.163261124333</v>
      </c>
      <c r="H7" s="1">
        <v>6.9841500249190567</v>
      </c>
      <c r="J7" s="1">
        <v>1540.6113075076728</v>
      </c>
      <c r="K7" s="1">
        <v>38424.163261124333</v>
      </c>
      <c r="L7" s="1">
        <v>6.9841500249190567</v>
      </c>
      <c r="N7" s="1">
        <v>1540.6113075076728</v>
      </c>
      <c r="O7" s="1">
        <v>40052.11765075833</v>
      </c>
      <c r="P7" s="1">
        <v>6.0942115350166146</v>
      </c>
      <c r="R7" s="1">
        <v>1540.6113075076728</v>
      </c>
    </row>
    <row r="8" spans="1:20" x14ac:dyDescent="0.35">
      <c r="B8" s="1">
        <v>1581.5373039772232</v>
      </c>
      <c r="F8" s="1">
        <v>1581.5373039772232</v>
      </c>
      <c r="J8" s="1">
        <v>1581.5373039772232</v>
      </c>
      <c r="N8" s="1">
        <v>1581.5373039772232</v>
      </c>
      <c r="R8" s="1">
        <v>1581.5373039772232</v>
      </c>
      <c r="S8" s="1">
        <v>82115.577197898107</v>
      </c>
      <c r="T8" s="1">
        <v>6.3350547016918384</v>
      </c>
    </row>
    <row r="9" spans="1:20" x14ac:dyDescent="0.35">
      <c r="B9" s="1">
        <v>1647.5970337606539</v>
      </c>
      <c r="C9" s="1">
        <v>85107.843791246414</v>
      </c>
      <c r="D9" s="1">
        <v>25.661801909658848</v>
      </c>
      <c r="F9" s="1">
        <v>1647.5970337606539</v>
      </c>
      <c r="G9" s="1">
        <v>108610.60703323424</v>
      </c>
      <c r="H9" s="1">
        <v>28.570746195800758</v>
      </c>
      <c r="J9" s="1">
        <v>1647.5970337606539</v>
      </c>
      <c r="K9" s="1">
        <v>108610.60703323424</v>
      </c>
      <c r="L9" s="1">
        <v>28.570746195800758</v>
      </c>
      <c r="N9" s="1">
        <v>1647.5970337606539</v>
      </c>
      <c r="O9" s="1">
        <v>124109.1021556395</v>
      </c>
      <c r="P9" s="1">
        <v>28.674112771340337</v>
      </c>
      <c r="R9" s="1">
        <v>1647.5970337606539</v>
      </c>
      <c r="S9" s="1">
        <v>137298.20332155607</v>
      </c>
      <c r="T9" s="1">
        <v>29.594321388894933</v>
      </c>
    </row>
    <row r="10" spans="1:20" x14ac:dyDescent="0.35">
      <c r="B10" s="1">
        <v>1688</v>
      </c>
      <c r="C10" s="1">
        <v>34089.988763135007</v>
      </c>
      <c r="D10" s="1">
        <v>9.4428131803563478</v>
      </c>
      <c r="F10" s="1">
        <v>1688</v>
      </c>
      <c r="G10" s="1">
        <v>36175.098891377311</v>
      </c>
      <c r="H10" s="1">
        <v>8.360627515367808</v>
      </c>
      <c r="J10" s="1">
        <v>1688</v>
      </c>
      <c r="N10" s="1">
        <v>1688</v>
      </c>
      <c r="O10" s="1">
        <v>38157.738890389766</v>
      </c>
      <c r="P10" s="1">
        <v>7.3212291306103348</v>
      </c>
      <c r="R10" s="1">
        <v>1688</v>
      </c>
    </row>
    <row r="11" spans="1:20" x14ac:dyDescent="0.35">
      <c r="B11" s="1">
        <v>1743.5837678312794</v>
      </c>
      <c r="C11" s="1">
        <v>39695.705284279866</v>
      </c>
      <c r="D11" s="1">
        <v>11.912480855107047</v>
      </c>
      <c r="F11" s="1">
        <v>1743.5837678312794</v>
      </c>
      <c r="G11" s="1">
        <v>46630.121389918451</v>
      </c>
      <c r="H11" s="1">
        <v>12.165735289018004</v>
      </c>
      <c r="J11" s="1">
        <v>1743.5837678312794</v>
      </c>
      <c r="K11" s="1">
        <v>46630.121389918451</v>
      </c>
      <c r="L11" s="1">
        <v>12.165735289018004</v>
      </c>
      <c r="N11" s="1">
        <v>1743.5837678312794</v>
      </c>
      <c r="O11" s="1">
        <v>53256.368009127014</v>
      </c>
      <c r="P11" s="1">
        <v>12.000567581251333</v>
      </c>
      <c r="R11" s="1">
        <v>1743.5837678312794</v>
      </c>
      <c r="S11" s="1">
        <v>58628.449151975445</v>
      </c>
      <c r="T11" s="1">
        <v>12.306924756784401</v>
      </c>
    </row>
    <row r="12" spans="1:20" x14ac:dyDescent="0.35">
      <c r="B12" s="1">
        <v>1809.6450230403634</v>
      </c>
      <c r="C12" s="1">
        <v>46869.107923409945</v>
      </c>
      <c r="D12" s="1">
        <v>15.946658524248452</v>
      </c>
      <c r="F12" s="1">
        <v>1809.6450230403634</v>
      </c>
      <c r="G12" s="1">
        <v>62220.264676376653</v>
      </c>
      <c r="H12" s="1">
        <v>18.864456868199731</v>
      </c>
      <c r="J12" s="1">
        <v>1809.6450230403634</v>
      </c>
      <c r="K12" s="1">
        <v>62220.264676376653</v>
      </c>
      <c r="L12" s="1">
        <v>18.864456868199731</v>
      </c>
      <c r="N12" s="1">
        <v>1809.6450230403634</v>
      </c>
      <c r="O12" s="1">
        <v>71345.407717541791</v>
      </c>
      <c r="P12" s="1">
        <v>18.797536371326281</v>
      </c>
      <c r="R12" s="1">
        <v>1809.6450230403634</v>
      </c>
      <c r="S12" s="1">
        <v>75783.847071004231</v>
      </c>
      <c r="T12" s="1">
        <v>18.516821979353921</v>
      </c>
    </row>
    <row r="13" spans="1:20" x14ac:dyDescent="0.35">
      <c r="B13" s="1">
        <v>1850.6830640676701</v>
      </c>
      <c r="F13" s="1">
        <v>1850.6830640676701</v>
      </c>
      <c r="J13" s="1">
        <v>1850.6830640676701</v>
      </c>
      <c r="N13" s="1">
        <v>1850.6830640676701</v>
      </c>
      <c r="O13" s="1">
        <v>28164.643190334042</v>
      </c>
      <c r="P13" s="1">
        <v>6.119310640057436</v>
      </c>
      <c r="R13" s="1">
        <v>1850.6830640676701</v>
      </c>
      <c r="S13" s="1">
        <v>30571.079641904256</v>
      </c>
      <c r="T13" s="1">
        <v>6.066477547279705</v>
      </c>
    </row>
    <row r="14" spans="1:20" x14ac:dyDescent="0.35">
      <c r="B14" s="1">
        <v>1905.6218975509848</v>
      </c>
      <c r="C14" s="1">
        <v>36173.813228030318</v>
      </c>
      <c r="D14" s="1">
        <v>13.735365510102504</v>
      </c>
      <c r="F14" s="1">
        <v>1905.6218975509848</v>
      </c>
      <c r="G14" s="1">
        <v>43467.438275480432</v>
      </c>
      <c r="H14" s="1">
        <v>14.411164223578167</v>
      </c>
      <c r="J14" s="1">
        <v>1905.6218975509848</v>
      </c>
      <c r="K14" s="1">
        <v>43467.438275480432</v>
      </c>
      <c r="L14" s="1">
        <v>14.411164223578167</v>
      </c>
      <c r="N14" s="1">
        <v>1905.6218975509848</v>
      </c>
      <c r="O14" s="1">
        <v>46012.713342894356</v>
      </c>
      <c r="P14" s="1">
        <v>12.858721134768201</v>
      </c>
      <c r="R14" s="1">
        <v>1905.6218975509848</v>
      </c>
      <c r="S14" s="1">
        <v>49168.861369588369</v>
      </c>
      <c r="T14" s="1">
        <v>12.583022232615612</v>
      </c>
    </row>
    <row r="15" spans="1:20" x14ac:dyDescent="0.35">
      <c r="B15" s="1">
        <v>1976.6637103979479</v>
      </c>
      <c r="C15" s="1">
        <v>27140.327406536744</v>
      </c>
      <c r="D15" s="1">
        <v>10.932997337233562</v>
      </c>
      <c r="F15" s="1">
        <v>1976.6637103979479</v>
      </c>
      <c r="G15" s="1">
        <v>40280.880423780662</v>
      </c>
      <c r="H15" s="1">
        <v>14.760660178726734</v>
      </c>
      <c r="J15" s="1">
        <v>1976.6637103979479</v>
      </c>
      <c r="K15" s="1">
        <v>40280.880423780662</v>
      </c>
      <c r="L15" s="1">
        <v>14.760660178726734</v>
      </c>
      <c r="N15" s="1">
        <v>1976.6637103979479</v>
      </c>
      <c r="O15" s="1">
        <v>45598.773178486146</v>
      </c>
      <c r="P15" s="1">
        <v>14.156799134913099</v>
      </c>
      <c r="R15" s="1">
        <v>1976.6637103979479</v>
      </c>
      <c r="S15" s="1">
        <v>49852.883047381089</v>
      </c>
      <c r="T15" s="1">
        <v>14.369356987136353</v>
      </c>
    </row>
    <row r="16" spans="1:20" x14ac:dyDescent="0.35">
      <c r="B16" s="1">
        <v>2122.6965675534229</v>
      </c>
      <c r="F16" s="1">
        <v>2122.6965675534229</v>
      </c>
      <c r="G16" s="1">
        <v>18606.337543145804</v>
      </c>
      <c r="H16" s="1">
        <v>7.0417621493936515</v>
      </c>
      <c r="J16" s="1">
        <v>2122.6965675534229</v>
      </c>
      <c r="K16" s="1">
        <v>18606.337543145804</v>
      </c>
      <c r="L16" s="1">
        <v>7.0417621493936515</v>
      </c>
      <c r="N16" s="1">
        <v>2122.6965675534229</v>
      </c>
      <c r="O16" s="1">
        <v>23039.285143245546</v>
      </c>
      <c r="P16" s="1">
        <v>7.4162006388386192</v>
      </c>
      <c r="R16" s="1">
        <v>2122.6965675534229</v>
      </c>
      <c r="S16" s="1">
        <v>26046.283012105952</v>
      </c>
      <c r="T16" s="1">
        <v>7.8275811624791904</v>
      </c>
    </row>
    <row r="17" spans="1:20" x14ac:dyDescent="0.35">
      <c r="B17" s="1">
        <v>2289.673503174155</v>
      </c>
      <c r="C17" s="1">
        <v>29517.682576148054</v>
      </c>
      <c r="D17" s="1">
        <v>19.424651479372208</v>
      </c>
      <c r="F17" s="1">
        <v>2289.673503174155</v>
      </c>
      <c r="G17" s="1">
        <v>39516.85725746095</v>
      </c>
      <c r="H17" s="1">
        <v>22.970958394150841</v>
      </c>
      <c r="J17" s="1">
        <v>2289.673503174155</v>
      </c>
      <c r="K17" s="1">
        <v>39516.85725746095</v>
      </c>
      <c r="L17" s="1">
        <v>22.970958394150841</v>
      </c>
      <c r="N17" s="1">
        <v>2289.673503174155</v>
      </c>
      <c r="O17" s="1">
        <v>51695.144165348742</v>
      </c>
      <c r="P17" s="1">
        <v>25.861743453371567</v>
      </c>
      <c r="R17" s="1">
        <v>2289.673503174155</v>
      </c>
      <c r="S17" s="1">
        <v>56117.686011354082</v>
      </c>
      <c r="T17" s="1">
        <v>26.014180401440697</v>
      </c>
    </row>
    <row r="18" spans="1:20" x14ac:dyDescent="0.35">
      <c r="A18" s="1" t="s">
        <v>67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35">
      <c r="B19" s="1">
        <v>1257.442617841552</v>
      </c>
      <c r="C19" s="1">
        <v>9.5791198800016714E-2</v>
      </c>
      <c r="F19" s="1">
        <v>1257.442617841552</v>
      </c>
      <c r="G19" s="1">
        <v>9.3610505622673312E-2</v>
      </c>
      <c r="J19" s="1">
        <v>1257.442617841552</v>
      </c>
      <c r="K19" s="1">
        <v>9.8991819706214706E-2</v>
      </c>
      <c r="N19" s="1">
        <v>1257.442617841552</v>
      </c>
      <c r="O19" s="1">
        <v>9.7408244000649055E-2</v>
      </c>
      <c r="R19" s="1">
        <v>1257.442617841552</v>
      </c>
      <c r="S19" s="1">
        <v>9.7991176296040178E-2</v>
      </c>
    </row>
    <row r="20" spans="1:20" x14ac:dyDescent="0.35">
      <c r="B20" s="1">
        <v>1419.4880444480291</v>
      </c>
      <c r="C20" s="1">
        <v>0.11079429729972005</v>
      </c>
      <c r="F20" s="1">
        <v>1419.4880444480291</v>
      </c>
      <c r="G20" s="1">
        <v>0.10826967633820102</v>
      </c>
      <c r="J20" s="1">
        <v>1419.4880444480291</v>
      </c>
      <c r="K20" s="1">
        <v>0.1144936907287195</v>
      </c>
      <c r="N20" s="1">
        <v>1419.4880444480291</v>
      </c>
      <c r="O20" s="1">
        <v>0.1050264928483173</v>
      </c>
      <c r="R20" s="1">
        <v>1419.4880444480291</v>
      </c>
      <c r="S20" s="1">
        <v>0.10656402301692856</v>
      </c>
    </row>
    <row r="21" spans="1:20" x14ac:dyDescent="0.35">
      <c r="B21" s="1">
        <v>1485.5318990316907</v>
      </c>
      <c r="C21" s="1">
        <v>0.12844695298609748</v>
      </c>
      <c r="F21" s="1">
        <v>1485.5318990316907</v>
      </c>
      <c r="G21" s="1">
        <v>0.14604000963567701</v>
      </c>
      <c r="J21" s="1">
        <v>1485.5318990316907</v>
      </c>
      <c r="K21" s="1">
        <v>0.15443529770068071</v>
      </c>
      <c r="N21" s="1">
        <v>1485.5318990316907</v>
      </c>
      <c r="O21" s="1">
        <v>0.13363355215510878</v>
      </c>
      <c r="R21" s="1">
        <v>1485.5318990316907</v>
      </c>
      <c r="S21" s="1">
        <v>0.14548420157707453</v>
      </c>
    </row>
    <row r="22" spans="1:20" x14ac:dyDescent="0.35">
      <c r="B22" s="1">
        <v>1540.6113075076728</v>
      </c>
      <c r="C22" s="1">
        <v>7.3884673570404485E-2</v>
      </c>
      <c r="F22" s="1">
        <v>1540.6113075076728</v>
      </c>
      <c r="G22" s="1">
        <v>5.7740923393194532E-2</v>
      </c>
      <c r="J22" s="1">
        <v>1540.6113075076728</v>
      </c>
      <c r="K22" s="1">
        <v>6.106023079555966E-2</v>
      </c>
      <c r="N22" s="1">
        <v>1540.6113075076728</v>
      </c>
      <c r="O22" s="1">
        <v>5.0997842544611122E-2</v>
      </c>
      <c r="R22" s="1">
        <v>1540.6113075076728</v>
      </c>
      <c r="S22" s="1">
        <v>0</v>
      </c>
    </row>
    <row r="23" spans="1:20" x14ac:dyDescent="0.35">
      <c r="B23" s="1">
        <v>1581.5373039772232</v>
      </c>
      <c r="C23" s="1">
        <v>0</v>
      </c>
      <c r="F23" s="1">
        <v>1581.5373039772232</v>
      </c>
      <c r="G23" s="1">
        <v>0</v>
      </c>
      <c r="J23" s="1">
        <v>1581.5373039772232</v>
      </c>
      <c r="K23" s="1">
        <v>0</v>
      </c>
      <c r="N23" s="1">
        <v>1581.5373039772232</v>
      </c>
      <c r="O23" s="1">
        <v>0</v>
      </c>
      <c r="R23" s="1">
        <v>1581.5373039772232</v>
      </c>
      <c r="S23" s="1">
        <v>9.4366170899662802E-2</v>
      </c>
    </row>
    <row r="24" spans="1:20" x14ac:dyDescent="0.35">
      <c r="B24" s="1">
        <v>1647.5970337606539</v>
      </c>
      <c r="C24" s="1">
        <v>0.16847528812477136</v>
      </c>
      <c r="F24" s="1">
        <v>1647.5970337606539</v>
      </c>
      <c r="G24" s="1">
        <v>0.16321179716460607</v>
      </c>
      <c r="J24" s="1">
        <v>1647.5970337606539</v>
      </c>
      <c r="K24" s="1">
        <v>0.17259422637850474</v>
      </c>
      <c r="N24" s="1">
        <v>1647.5970337606539</v>
      </c>
      <c r="O24" s="1">
        <v>0.15802651198810017</v>
      </c>
      <c r="R24" s="1">
        <v>1647.5970337606539</v>
      </c>
      <c r="S24" s="1">
        <v>0.15778133894905205</v>
      </c>
    </row>
    <row r="25" spans="1:20" x14ac:dyDescent="0.35">
      <c r="B25" s="1">
        <v>1688</v>
      </c>
      <c r="C25" s="1">
        <v>6.7482859665986578E-2</v>
      </c>
      <c r="F25" s="1">
        <v>1688</v>
      </c>
      <c r="G25" s="1">
        <v>5.4361199738644186E-2</v>
      </c>
      <c r="J25" s="1">
        <v>1688</v>
      </c>
      <c r="K25" s="1">
        <v>0</v>
      </c>
      <c r="N25" s="1">
        <v>1688</v>
      </c>
      <c r="O25" s="1">
        <v>4.8585754609997193E-2</v>
      </c>
      <c r="R25" s="1">
        <v>1688</v>
      </c>
      <c r="S25" s="1">
        <v>0</v>
      </c>
    </row>
    <row r="26" spans="1:20" x14ac:dyDescent="0.35">
      <c r="B26" s="1">
        <v>1743.5837678312794</v>
      </c>
      <c r="C26" s="1">
        <v>7.8579659490479459E-2</v>
      </c>
      <c r="F26" s="1">
        <v>1743.5837678312794</v>
      </c>
      <c r="G26" s="1">
        <v>7.0072215982767985E-2</v>
      </c>
      <c r="J26" s="1">
        <v>1743.5837678312794</v>
      </c>
      <c r="K26" s="1">
        <v>7.4100402778948388E-2</v>
      </c>
      <c r="N26" s="1">
        <v>1743.5837678312794</v>
      </c>
      <c r="O26" s="1">
        <v>6.781064346983165E-2</v>
      </c>
      <c r="R26" s="1">
        <v>1743.5837678312794</v>
      </c>
      <c r="S26" s="1">
        <v>6.7375063794827966E-2</v>
      </c>
    </row>
    <row r="27" spans="1:20" x14ac:dyDescent="0.35">
      <c r="B27" s="1">
        <v>1809.6450230403634</v>
      </c>
      <c r="C27" s="1">
        <v>9.2779773400388399E-2</v>
      </c>
      <c r="F27" s="1">
        <v>1809.6450230403634</v>
      </c>
      <c r="G27" s="1">
        <v>9.3499902958663075E-2</v>
      </c>
      <c r="J27" s="1">
        <v>1809.6450230403634</v>
      </c>
      <c r="K27" s="1">
        <v>9.8874858913172298E-2</v>
      </c>
      <c r="N27" s="1">
        <v>1809.6450230403634</v>
      </c>
      <c r="O27" s="1">
        <v>9.0843183393859592E-2</v>
      </c>
      <c r="R27" s="1">
        <v>1809.6450230403634</v>
      </c>
      <c r="S27" s="1">
        <v>8.7089827632842218E-2</v>
      </c>
    </row>
    <row r="28" spans="1:20" x14ac:dyDescent="0.35">
      <c r="B28" s="1">
        <v>1850.6830640676701</v>
      </c>
      <c r="C28" s="1">
        <v>0</v>
      </c>
      <c r="F28" s="1">
        <v>1850.6830640676701</v>
      </c>
      <c r="G28" s="1">
        <v>0</v>
      </c>
      <c r="J28" s="1">
        <v>1850.6830640676701</v>
      </c>
      <c r="K28" s="1">
        <v>0</v>
      </c>
      <c r="N28" s="1">
        <v>1850.6830640676701</v>
      </c>
      <c r="O28" s="1">
        <v>3.5861675311907371E-2</v>
      </c>
      <c r="R28" s="1">
        <v>1850.6830640676701</v>
      </c>
      <c r="S28" s="1">
        <v>3.5131893661571711E-2</v>
      </c>
    </row>
    <row r="29" spans="1:20" x14ac:dyDescent="0.35">
      <c r="B29" s="1">
        <v>1905.6218975509848</v>
      </c>
      <c r="C29" s="1">
        <v>7.1607895755325196E-2</v>
      </c>
      <c r="F29" s="1">
        <v>1905.6218975509848</v>
      </c>
      <c r="G29" s="1">
        <v>6.5319575250250644E-2</v>
      </c>
      <c r="J29" s="1">
        <v>1905.6218975509848</v>
      </c>
      <c r="K29" s="1">
        <v>6.907455069757884E-2</v>
      </c>
      <c r="N29" s="1">
        <v>1905.6218975509848</v>
      </c>
      <c r="O29" s="1">
        <v>5.8587391822135654E-2</v>
      </c>
      <c r="R29" s="1">
        <v>1905.6218975509848</v>
      </c>
      <c r="S29" s="1">
        <v>5.6504226521629689E-2</v>
      </c>
    </row>
    <row r="30" spans="1:20" x14ac:dyDescent="0.35">
      <c r="B30" s="1">
        <v>1976.6637103979479</v>
      </c>
      <c r="C30" s="1">
        <v>5.3725652958995528E-2</v>
      </c>
      <c r="F30" s="1">
        <v>1976.6637103979479</v>
      </c>
      <c r="G30" s="1">
        <v>6.0531057370171379E-2</v>
      </c>
      <c r="J30" s="1">
        <v>1976.6637103979479</v>
      </c>
      <c r="K30" s="1">
        <v>6.4010759027063824E-2</v>
      </c>
      <c r="N30" s="1">
        <v>1976.6637103979479</v>
      </c>
      <c r="O30" s="1">
        <v>5.806032717323361E-2</v>
      </c>
      <c r="R30" s="1">
        <v>1976.6637103979479</v>
      </c>
      <c r="S30" s="1">
        <v>5.7290295483796272E-2</v>
      </c>
    </row>
    <row r="31" spans="1:20" x14ac:dyDescent="0.35">
      <c r="B31" s="1">
        <v>2122.6965675534229</v>
      </c>
      <c r="C31" s="1">
        <v>0</v>
      </c>
      <c r="F31" s="1">
        <v>2122.6965675534229</v>
      </c>
      <c r="G31" s="1">
        <v>2.7960195343893733E-2</v>
      </c>
      <c r="J31" s="1">
        <v>2122.6965675534229</v>
      </c>
      <c r="K31" s="1">
        <v>2.9567521273625923E-2</v>
      </c>
      <c r="N31" s="1">
        <v>2122.6965675534229</v>
      </c>
      <c r="O31" s="1">
        <v>2.933562330763274E-2</v>
      </c>
      <c r="R31" s="1">
        <v>2122.6965675534229</v>
      </c>
      <c r="S31" s="1">
        <v>2.9932055255458744E-2</v>
      </c>
    </row>
    <row r="32" spans="1:20" x14ac:dyDescent="0.35">
      <c r="B32" s="1">
        <v>2289.673503174155</v>
      </c>
      <c r="C32" s="1">
        <v>5.843174794781459E-2</v>
      </c>
      <c r="F32" s="1">
        <v>2289.673503174155</v>
      </c>
      <c r="G32" s="1">
        <v>5.9382941201257269E-2</v>
      </c>
      <c r="J32" s="1">
        <v>2289.673503174155</v>
      </c>
      <c r="K32" s="1">
        <v>6.2796641999931693E-2</v>
      </c>
      <c r="N32" s="1">
        <v>2289.673503174155</v>
      </c>
      <c r="O32" s="1">
        <v>6.5822757374615681E-2</v>
      </c>
      <c r="R32" s="1">
        <v>2289.673503174155</v>
      </c>
      <c r="S32" s="1">
        <v>6.4489726911115305E-2</v>
      </c>
    </row>
    <row r="34" spans="1:20" x14ac:dyDescent="0.35">
      <c r="A34" s="1" t="s">
        <v>68</v>
      </c>
    </row>
    <row r="35" spans="1:20" x14ac:dyDescent="0.35">
      <c r="B35" s="1" t="s">
        <v>75</v>
      </c>
      <c r="F35" s="1" t="s">
        <v>76</v>
      </c>
      <c r="J35" s="1" t="s">
        <v>77</v>
      </c>
      <c r="N35" s="1" t="s">
        <v>78</v>
      </c>
      <c r="R35" s="1" t="s">
        <v>79</v>
      </c>
    </row>
    <row r="36" spans="1:20" x14ac:dyDescent="0.35">
      <c r="B36" s="1" t="s">
        <v>62</v>
      </c>
      <c r="C36" s="1" t="s">
        <v>63</v>
      </c>
      <c r="D36" s="1" t="s">
        <v>64</v>
      </c>
      <c r="F36" s="1" t="s">
        <v>62</v>
      </c>
      <c r="G36" s="1" t="s">
        <v>63</v>
      </c>
      <c r="H36" s="1" t="s">
        <v>64</v>
      </c>
      <c r="J36" s="1" t="s">
        <v>62</v>
      </c>
      <c r="K36" s="1" t="s">
        <v>69</v>
      </c>
      <c r="L36" s="1" t="s">
        <v>64</v>
      </c>
      <c r="N36" s="1" t="s">
        <v>62</v>
      </c>
      <c r="O36" s="1" t="s">
        <v>63</v>
      </c>
      <c r="P36" s="1" t="s">
        <v>64</v>
      </c>
      <c r="R36" s="1" t="s">
        <v>62</v>
      </c>
      <c r="S36" s="1" t="s">
        <v>63</v>
      </c>
      <c r="T36" s="1" t="s">
        <v>64</v>
      </c>
    </row>
    <row r="37" spans="1:20" x14ac:dyDescent="0.35">
      <c r="B37" s="1">
        <v>1257.442617841552</v>
      </c>
      <c r="C37" s="1">
        <v>33745.854840455584</v>
      </c>
      <c r="D37" s="1">
        <v>6.7877653721606208</v>
      </c>
      <c r="F37" s="1">
        <v>1257.442617841552</v>
      </c>
      <c r="G37" s="1">
        <v>38468.375079877114</v>
      </c>
      <c r="H37" s="1">
        <v>7.3088492862303269</v>
      </c>
      <c r="J37" s="1">
        <v>1257.4275548141454</v>
      </c>
      <c r="K37" s="1">
        <v>15725.362848416782</v>
      </c>
      <c r="L37" s="1">
        <v>14.815451531769112</v>
      </c>
      <c r="N37" s="1">
        <v>1257.442617841552</v>
      </c>
      <c r="O37" s="1">
        <v>13213.002416368427</v>
      </c>
      <c r="P37" s="1">
        <v>13.548180216866793</v>
      </c>
      <c r="R37" s="1">
        <v>1257.442617841552</v>
      </c>
      <c r="S37" s="1">
        <v>38468.375079877114</v>
      </c>
      <c r="T37" s="1">
        <v>7.3088492862303269</v>
      </c>
    </row>
    <row r="38" spans="1:20" x14ac:dyDescent="0.35">
      <c r="B38" s="1">
        <v>1419.4880444480291</v>
      </c>
      <c r="C38" s="1">
        <v>42165.041701513808</v>
      </c>
      <c r="D38" s="1">
        <v>10.768465170443132</v>
      </c>
      <c r="F38" s="1">
        <v>1419.4880444480291</v>
      </c>
      <c r="G38" s="1">
        <v>46949.667547825222</v>
      </c>
      <c r="H38" s="1">
        <v>11.364462560114211</v>
      </c>
      <c r="J38" s="1">
        <v>1419.4834851765568</v>
      </c>
      <c r="K38" s="1">
        <v>19463.797786647865</v>
      </c>
      <c r="L38" s="1">
        <v>20.316638661872481</v>
      </c>
      <c r="N38" s="1">
        <v>1419.4880444480291</v>
      </c>
      <c r="O38" s="1">
        <v>14686.549800149971</v>
      </c>
      <c r="P38" s="1">
        <v>16.907781067574778</v>
      </c>
      <c r="R38" s="1">
        <v>1419.4880444480291</v>
      </c>
      <c r="S38" s="1">
        <v>46949.667547825222</v>
      </c>
      <c r="T38" s="1">
        <v>11.364462560114211</v>
      </c>
    </row>
    <row r="39" spans="1:20" x14ac:dyDescent="0.35">
      <c r="B39" s="1">
        <v>1485.5318990316907</v>
      </c>
      <c r="C39" s="1">
        <v>46817.112926840018</v>
      </c>
      <c r="D39" s="1">
        <v>13.122611457802051</v>
      </c>
      <c r="F39" s="1">
        <v>1485.5318990316907</v>
      </c>
      <c r="G39" s="1">
        <v>56290.423963034424</v>
      </c>
      <c r="H39" s="1">
        <v>15.005832014398143</v>
      </c>
      <c r="J39" s="1">
        <v>1485.5494645743299</v>
      </c>
      <c r="K39" s="1">
        <v>82909.157671531299</v>
      </c>
      <c r="L39" s="1">
        <v>58.491986089886169</v>
      </c>
      <c r="N39" s="1">
        <v>1485.5318990316907</v>
      </c>
      <c r="O39" s="1">
        <v>88260.295469427801</v>
      </c>
      <c r="P39" s="1">
        <v>71.742187955370227</v>
      </c>
      <c r="R39" s="1">
        <v>1485.5318990316907</v>
      </c>
      <c r="S39" s="1">
        <v>56290.423963034424</v>
      </c>
      <c r="T39" s="1">
        <v>15.005832014398143</v>
      </c>
    </row>
    <row r="40" spans="1:20" x14ac:dyDescent="0.35">
      <c r="B40" s="1">
        <v>1540.6113075076728</v>
      </c>
      <c r="C40" s="1">
        <v>29423.549332802737</v>
      </c>
      <c r="D40" s="1">
        <v>8.9422154110838328</v>
      </c>
      <c r="F40" s="1">
        <v>1540.6113075076728</v>
      </c>
      <c r="G40" s="1">
        <v>28709.962029020273</v>
      </c>
      <c r="H40" s="1">
        <v>8.2532111124534424</v>
      </c>
      <c r="J40" s="1">
        <v>1540.6113075076728</v>
      </c>
      <c r="N40" s="1">
        <v>1540.6113075076728</v>
      </c>
      <c r="R40" s="1">
        <v>1540.6113075076728</v>
      </c>
      <c r="S40" s="1">
        <v>28709.962029020273</v>
      </c>
      <c r="T40" s="1">
        <v>8.2532111124534424</v>
      </c>
    </row>
    <row r="41" spans="1:20" x14ac:dyDescent="0.35">
      <c r="B41" s="1">
        <v>1581.5373039772232</v>
      </c>
      <c r="F41" s="1">
        <v>1581.5373039772232</v>
      </c>
      <c r="J41" s="1">
        <v>1581.5373039772232</v>
      </c>
      <c r="N41" s="1">
        <v>1581.5373039772232</v>
      </c>
      <c r="R41" s="1">
        <v>1581.5373039772232</v>
      </c>
    </row>
    <row r="42" spans="1:20" x14ac:dyDescent="0.35">
      <c r="B42" s="1">
        <v>1647.5970337606539</v>
      </c>
      <c r="C42" s="1">
        <v>69064.213930423866</v>
      </c>
      <c r="D42" s="1">
        <v>24.113898044721171</v>
      </c>
      <c r="F42" s="1">
        <v>1647.5970337606539</v>
      </c>
      <c r="G42" s="1">
        <v>77991.343791246414</v>
      </c>
      <c r="H42" s="1">
        <v>25.661801909658848</v>
      </c>
      <c r="J42" s="1">
        <v>1647.6094776689729</v>
      </c>
      <c r="K42" s="1">
        <v>39993.714417085059</v>
      </c>
      <c r="L42" s="1">
        <v>48.163915463534153</v>
      </c>
      <c r="N42" s="1">
        <v>1647.5970337606539</v>
      </c>
      <c r="O42" s="1">
        <v>33126.092213698059</v>
      </c>
      <c r="P42" s="1">
        <v>44.933031667589923</v>
      </c>
      <c r="R42" s="1">
        <v>1647.5970337606539</v>
      </c>
      <c r="S42" s="1">
        <v>77991.343791246414</v>
      </c>
      <c r="T42" s="1">
        <v>25.661801909658848</v>
      </c>
    </row>
    <row r="43" spans="1:20" x14ac:dyDescent="0.35">
      <c r="B43" s="1">
        <v>1688</v>
      </c>
      <c r="F43" s="1">
        <v>1688</v>
      </c>
      <c r="J43" s="1">
        <v>1688.6359441282914</v>
      </c>
      <c r="N43" s="1">
        <v>1688.6359441282914</v>
      </c>
      <c r="O43" s="1">
        <v>7400.8891231770822</v>
      </c>
      <c r="P43" s="1">
        <v>9.7412977445564497</v>
      </c>
      <c r="R43" s="1">
        <v>1688</v>
      </c>
    </row>
    <row r="44" spans="1:20" x14ac:dyDescent="0.35">
      <c r="B44" s="1">
        <v>1743.5837678312794</v>
      </c>
      <c r="C44" s="1">
        <v>30050.161933883996</v>
      </c>
      <c r="D44" s="1">
        <v>11.798041783748268</v>
      </c>
      <c r="F44" s="1">
        <v>1743.5837678312794</v>
      </c>
      <c r="G44" s="1">
        <v>32835.205284279866</v>
      </c>
      <c r="H44" s="1">
        <v>11.912480855107047</v>
      </c>
      <c r="J44" s="1">
        <v>1743.6120035844872</v>
      </c>
      <c r="K44" s="1">
        <v>6573.2317776887267</v>
      </c>
      <c r="L44" s="1">
        <v>7.7955380416633799</v>
      </c>
      <c r="N44" s="1">
        <v>1743.5837678312794</v>
      </c>
      <c r="R44" s="1">
        <v>1743.5837678312794</v>
      </c>
      <c r="S44" s="1">
        <v>32835.205284279866</v>
      </c>
      <c r="T44" s="1">
        <v>11.912480855107047</v>
      </c>
    </row>
    <row r="45" spans="1:20" x14ac:dyDescent="0.35">
      <c r="B45" s="1">
        <v>1809.6450230403634</v>
      </c>
      <c r="C45" s="1">
        <v>36989.822586871131</v>
      </c>
      <c r="D45" s="1">
        <v>15.618972351440521</v>
      </c>
      <c r="F45" s="1">
        <v>1809.6450230403634</v>
      </c>
      <c r="G45" s="1">
        <v>40857.607923409945</v>
      </c>
      <c r="H45" s="1">
        <v>15.946658524248452</v>
      </c>
      <c r="J45" s="1">
        <v>1809.662410445547</v>
      </c>
      <c r="K45" s="1">
        <v>8810.6736482156575</v>
      </c>
      <c r="L45" s="1">
        <v>11.218734099541894</v>
      </c>
      <c r="N45" s="1">
        <v>1809.6450230403634</v>
      </c>
      <c r="O45" s="1">
        <v>8257.3201208188675</v>
      </c>
      <c r="P45" s="1">
        <v>12.019767037533914</v>
      </c>
      <c r="R45" s="1">
        <v>1809.6450230403634</v>
      </c>
      <c r="S45" s="1">
        <v>40857.607923409945</v>
      </c>
      <c r="T45" s="1">
        <v>15.946658524248452</v>
      </c>
    </row>
    <row r="46" spans="1:20" x14ac:dyDescent="0.35">
      <c r="B46" s="1">
        <v>1850.6830640676701</v>
      </c>
      <c r="F46" s="1">
        <v>1850.6830640676701</v>
      </c>
      <c r="J46" s="1">
        <v>1850.6841320237045</v>
      </c>
      <c r="K46" s="1">
        <v>5973.4378260650928</v>
      </c>
      <c r="L46" s="1">
        <v>7.6043677033232502</v>
      </c>
      <c r="N46" s="1">
        <v>1850.6830640676701</v>
      </c>
      <c r="O46" s="1">
        <v>6204.4404112819639</v>
      </c>
      <c r="P46" s="1">
        <v>9.1029255284988366</v>
      </c>
      <c r="R46" s="1">
        <v>1850.6830640676701</v>
      </c>
    </row>
    <row r="47" spans="1:20" x14ac:dyDescent="0.35">
      <c r="B47" s="1">
        <v>1905.6218975509848</v>
      </c>
      <c r="C47" s="1">
        <v>28211.599261948471</v>
      </c>
      <c r="D47" s="1">
        <v>13.830082609987201</v>
      </c>
      <c r="F47" s="1">
        <v>1905.6218975509848</v>
      </c>
      <c r="G47" s="1">
        <v>30446.313228030318</v>
      </c>
      <c r="H47" s="1">
        <v>13.735365510102504</v>
      </c>
      <c r="J47" s="1">
        <v>1905.6218975509848</v>
      </c>
      <c r="N47" s="1">
        <v>1905.6218975509848</v>
      </c>
      <c r="O47" s="1">
        <v>5366.3464918207446</v>
      </c>
      <c r="P47" s="1">
        <v>9.1210182168636997</v>
      </c>
      <c r="R47" s="1">
        <v>1905.6218975509848</v>
      </c>
      <c r="S47" s="1">
        <v>30446.313228030318</v>
      </c>
      <c r="T47" s="1">
        <v>13.735365510102504</v>
      </c>
    </row>
    <row r="48" spans="1:20" x14ac:dyDescent="0.35">
      <c r="B48" s="1">
        <v>1976.6637103979479</v>
      </c>
      <c r="C48" s="1">
        <v>17654.16837181502</v>
      </c>
      <c r="D48" s="1">
        <v>9.6302589830489733</v>
      </c>
      <c r="F48" s="1">
        <v>1976.6637103979479</v>
      </c>
      <c r="G48" s="1">
        <v>21859.827406536744</v>
      </c>
      <c r="H48" s="1">
        <v>10.932997337233562</v>
      </c>
      <c r="J48" s="1">
        <v>1976.6695416415505</v>
      </c>
      <c r="K48" s="1">
        <v>11357.878897841234</v>
      </c>
      <c r="L48" s="1">
        <v>17.25591935166803</v>
      </c>
      <c r="N48" s="1">
        <v>1976.6637103979479</v>
      </c>
      <c r="R48" s="1">
        <v>1976.6637103979479</v>
      </c>
      <c r="S48" s="1">
        <v>21859.827406536744</v>
      </c>
      <c r="T48" s="1">
        <v>10.932997337233562</v>
      </c>
    </row>
    <row r="49" spans="1:20" x14ac:dyDescent="0.35">
      <c r="B49" s="1">
        <v>2122.6965675534229</v>
      </c>
      <c r="F49" s="1">
        <v>2122.6965675534229</v>
      </c>
      <c r="J49" s="1">
        <v>2122.6903838839348</v>
      </c>
      <c r="K49" s="1">
        <v>5189.260619757114</v>
      </c>
      <c r="L49" s="1">
        <v>8.8727841953904676</v>
      </c>
      <c r="N49" s="1">
        <v>2122.6965675534229</v>
      </c>
      <c r="R49" s="1">
        <v>2122.6965675534229</v>
      </c>
    </row>
    <row r="50" spans="1:20" x14ac:dyDescent="0.35">
      <c r="B50" s="1">
        <v>2289.673503174155</v>
      </c>
      <c r="C50" s="1">
        <v>21650.07166785494</v>
      </c>
      <c r="D50" s="1">
        <v>17.795883057790046</v>
      </c>
      <c r="F50" s="1">
        <v>2289.673503174155</v>
      </c>
      <c r="G50" s="1">
        <v>25752.182576148054</v>
      </c>
      <c r="H50" s="1">
        <v>19.424651479372208</v>
      </c>
      <c r="J50" s="1">
        <v>2289.6693388671338</v>
      </c>
      <c r="K50" s="1">
        <v>28853.638724112632</v>
      </c>
      <c r="L50" s="1">
        <v>62.754492520244874</v>
      </c>
      <c r="N50" s="1">
        <v>2289.673503174155</v>
      </c>
      <c r="O50" s="1">
        <v>5885.7975036815742</v>
      </c>
      <c r="P50" s="1">
        <v>14.297884712799535</v>
      </c>
      <c r="R50" s="1">
        <v>2289.673503174155</v>
      </c>
      <c r="S50" s="1">
        <v>25752.182576148054</v>
      </c>
      <c r="T50" s="1">
        <v>19.424651479372208</v>
      </c>
    </row>
    <row r="51" spans="1:20" x14ac:dyDescent="0.35">
      <c r="A51" s="1" t="s">
        <v>67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35">
      <c r="B52" s="1">
        <v>1257.442617841552</v>
      </c>
      <c r="C52" s="1">
        <v>9.4852582857312767E-2</v>
      </c>
      <c r="F52" s="1">
        <v>1257.442617841552</v>
      </c>
      <c r="G52" s="1">
        <v>9.6132266373566422E-2</v>
      </c>
      <c r="J52" s="1">
        <v>1257.442617841552</v>
      </c>
      <c r="K52" s="1">
        <v>6.9937078331799393E-2</v>
      </c>
      <c r="N52" s="1">
        <v>1257.442617841552</v>
      </c>
      <c r="O52" s="1">
        <v>7.2439414903535504E-2</v>
      </c>
      <c r="R52" s="1">
        <v>1257.442617841552</v>
      </c>
      <c r="S52" s="1">
        <v>9.6132266373566422E-2</v>
      </c>
    </row>
    <row r="53" spans="1:20" x14ac:dyDescent="0.35">
      <c r="B53" s="1">
        <v>1419.4880444480291</v>
      </c>
      <c r="C53" s="1">
        <v>0.11851716694046242</v>
      </c>
      <c r="F53" s="1">
        <v>1419.4880444480291</v>
      </c>
      <c r="G53" s="1">
        <v>0.11732697150545561</v>
      </c>
      <c r="J53" s="1">
        <v>1419.4880444480291</v>
      </c>
      <c r="K53" s="1">
        <v>8.6563417554218425E-2</v>
      </c>
      <c r="N53" s="1">
        <v>1419.4880444480291</v>
      </c>
      <c r="O53" s="1">
        <v>8.0518041316373828E-2</v>
      </c>
      <c r="R53" s="1">
        <v>1419.4880444480291</v>
      </c>
      <c r="S53" s="1">
        <v>0.11732697150545561</v>
      </c>
    </row>
    <row r="54" spans="1:20" x14ac:dyDescent="0.35">
      <c r="B54" s="1">
        <v>1485.5318990316907</v>
      </c>
      <c r="C54" s="1">
        <v>0.13159317208078494</v>
      </c>
      <c r="F54" s="1">
        <v>1485.5318990316907</v>
      </c>
      <c r="G54" s="1">
        <v>0.14066947250719947</v>
      </c>
      <c r="J54" s="1">
        <v>1485.5318990316907</v>
      </c>
      <c r="K54" s="1">
        <v>0.36873071295020532</v>
      </c>
      <c r="N54" s="1">
        <v>1485.5318990316907</v>
      </c>
      <c r="O54" s="1">
        <v>0.48388125284062167</v>
      </c>
      <c r="R54" s="1">
        <v>1485.5318990316907</v>
      </c>
      <c r="S54" s="1">
        <v>0.14066947250719947</v>
      </c>
    </row>
    <row r="55" spans="1:20" x14ac:dyDescent="0.35">
      <c r="B55" s="1">
        <v>1540.6113075076728</v>
      </c>
      <c r="C55" s="1">
        <v>8.2703480597566117E-2</v>
      </c>
      <c r="F55" s="1">
        <v>1540.6113075076728</v>
      </c>
      <c r="G55" s="1">
        <v>7.1746043642807567E-2</v>
      </c>
      <c r="J55" s="1">
        <v>1540.6113075076728</v>
      </c>
      <c r="K55" s="1">
        <v>0</v>
      </c>
      <c r="N55" s="1">
        <v>1540.6113075076728</v>
      </c>
      <c r="O55" s="1">
        <v>0</v>
      </c>
      <c r="R55" s="1">
        <v>1540.6113075076728</v>
      </c>
      <c r="S55" s="1">
        <v>7.1746043642807567E-2</v>
      </c>
    </row>
    <row r="56" spans="1:20" x14ac:dyDescent="0.35">
      <c r="B56" s="1">
        <v>1581.5373039772232</v>
      </c>
      <c r="C56" s="1">
        <v>0</v>
      </c>
      <c r="F56" s="1">
        <v>1581.5373039772232</v>
      </c>
      <c r="G56" s="1">
        <v>0</v>
      </c>
      <c r="J56" s="1">
        <v>1581.5373039772232</v>
      </c>
      <c r="K56" s="1">
        <v>0</v>
      </c>
      <c r="N56" s="1">
        <v>1581.5373039772232</v>
      </c>
      <c r="O56" s="1">
        <v>0</v>
      </c>
      <c r="R56" s="1">
        <v>1581.5373039772232</v>
      </c>
      <c r="S56" s="1">
        <v>0</v>
      </c>
    </row>
    <row r="57" spans="1:20" x14ac:dyDescent="0.35">
      <c r="B57" s="1">
        <v>1647.5970337606539</v>
      </c>
      <c r="C57" s="1">
        <v>0.19412514826731425</v>
      </c>
      <c r="F57" s="1">
        <v>1647.5970337606539</v>
      </c>
      <c r="G57" s="1">
        <v>0.19489995666841786</v>
      </c>
      <c r="J57" s="1">
        <v>1647.5970337606539</v>
      </c>
      <c r="K57" s="1">
        <v>0.17786829880678379</v>
      </c>
      <c r="N57" s="1">
        <v>1647.5970337606539</v>
      </c>
      <c r="O57" s="1">
        <v>0.18161161728299954</v>
      </c>
      <c r="R57" s="1">
        <v>1647.5970337606539</v>
      </c>
      <c r="S57" s="1">
        <v>0.19489995666841786</v>
      </c>
    </row>
    <row r="58" spans="1:20" x14ac:dyDescent="0.35">
      <c r="B58" s="1">
        <v>1688</v>
      </c>
      <c r="C58" s="1">
        <v>0</v>
      </c>
      <c r="F58" s="1">
        <v>1688</v>
      </c>
      <c r="G58" s="1">
        <v>0</v>
      </c>
      <c r="J58" s="1">
        <v>1688</v>
      </c>
      <c r="K58" s="1">
        <v>0</v>
      </c>
      <c r="N58" s="1">
        <v>1688</v>
      </c>
      <c r="O58" s="1">
        <v>4.0574886839098788E-2</v>
      </c>
      <c r="R58" s="1">
        <v>1688</v>
      </c>
      <c r="S58" s="1">
        <v>0</v>
      </c>
    </row>
    <row r="59" spans="1:20" x14ac:dyDescent="0.35">
      <c r="B59" s="1">
        <v>1743.5837678312794</v>
      </c>
      <c r="C59" s="1">
        <v>8.4464758358775566E-2</v>
      </c>
      <c r="F59" s="1">
        <v>1743.5837678312794</v>
      </c>
      <c r="G59" s="1">
        <v>8.2055004773786536E-2</v>
      </c>
      <c r="J59" s="1">
        <v>1743.5837678312794</v>
      </c>
      <c r="K59" s="1">
        <v>2.9233832640979285E-2</v>
      </c>
      <c r="N59" s="1">
        <v>1743.5837678312794</v>
      </c>
      <c r="O59" s="1">
        <v>0</v>
      </c>
      <c r="R59" s="1">
        <v>1743.5837678312794</v>
      </c>
      <c r="S59" s="1">
        <v>8.2055004773786536E-2</v>
      </c>
    </row>
    <row r="60" spans="1:20" x14ac:dyDescent="0.35">
      <c r="B60" s="1">
        <v>1809.6450230403634</v>
      </c>
      <c r="C60" s="1">
        <v>0.10397070183542358</v>
      </c>
      <c r="F60" s="1">
        <v>1809.6450230403634</v>
      </c>
      <c r="G60" s="1">
        <v>0.10210294664446559</v>
      </c>
      <c r="J60" s="1">
        <v>1809.6450230403634</v>
      </c>
      <c r="K60" s="1">
        <v>3.9184645787249166E-2</v>
      </c>
      <c r="N60" s="1">
        <v>1809.6450230403634</v>
      </c>
      <c r="O60" s="1">
        <v>4.5270213337909308E-2</v>
      </c>
      <c r="R60" s="1">
        <v>1809.6450230403634</v>
      </c>
      <c r="S60" s="1">
        <v>0.10210294664446559</v>
      </c>
    </row>
    <row r="61" spans="1:20" x14ac:dyDescent="0.35">
      <c r="B61" s="1">
        <v>1850.6830640676701</v>
      </c>
      <c r="C61" s="1">
        <v>0</v>
      </c>
      <c r="F61" s="1">
        <v>1850.6830640676701</v>
      </c>
      <c r="G61" s="1">
        <v>0</v>
      </c>
      <c r="J61" s="1">
        <v>1850.6830640676701</v>
      </c>
      <c r="K61" s="1">
        <v>2.6566305221612622E-2</v>
      </c>
      <c r="N61" s="1">
        <v>1850.6830640676701</v>
      </c>
      <c r="O61" s="1">
        <v>3.4015435631824111E-2</v>
      </c>
      <c r="R61" s="1">
        <v>1850.6830640676701</v>
      </c>
      <c r="S61" s="1">
        <v>0</v>
      </c>
    </row>
    <row r="62" spans="1:20" x14ac:dyDescent="0.35">
      <c r="B62" s="1">
        <v>1905.6218975509848</v>
      </c>
      <c r="C62" s="1">
        <v>7.9296940888967105E-2</v>
      </c>
      <c r="F62" s="1">
        <v>1905.6218975509848</v>
      </c>
      <c r="G62" s="1">
        <v>7.6085176128510373E-2</v>
      </c>
      <c r="J62" s="1">
        <v>1905.6218975509848</v>
      </c>
      <c r="K62" s="1">
        <v>0</v>
      </c>
      <c r="N62" s="1">
        <v>1905.6218975509848</v>
      </c>
      <c r="O62" s="1">
        <v>2.942064095557612E-2</v>
      </c>
      <c r="R62" s="1">
        <v>1905.6218975509848</v>
      </c>
      <c r="S62" s="1">
        <v>7.6085176128510373E-2</v>
      </c>
    </row>
    <row r="63" spans="1:20" x14ac:dyDescent="0.35">
      <c r="B63" s="1">
        <v>1976.6637103979479</v>
      </c>
      <c r="C63" s="1">
        <v>4.9622197338946634E-2</v>
      </c>
      <c r="F63" s="1">
        <v>1976.6637103979479</v>
      </c>
      <c r="G63" s="1">
        <v>5.4627593361089029E-2</v>
      </c>
      <c r="J63" s="1">
        <v>1976.6637103979479</v>
      </c>
      <c r="K63" s="1">
        <v>5.0513102547671072E-2</v>
      </c>
      <c r="N63" s="1">
        <v>1976.6637103979479</v>
      </c>
      <c r="O63" s="1">
        <v>0</v>
      </c>
      <c r="R63" s="1">
        <v>1976.6637103979479</v>
      </c>
      <c r="S63" s="1">
        <v>5.4627593361089029E-2</v>
      </c>
    </row>
    <row r="64" spans="1:20" x14ac:dyDescent="0.35">
      <c r="B64" s="1">
        <v>2122.6965675534229</v>
      </c>
      <c r="C64" s="1">
        <v>0</v>
      </c>
      <c r="F64" s="1">
        <v>2122.6965675534229</v>
      </c>
      <c r="G64" s="1">
        <v>0</v>
      </c>
      <c r="J64" s="1">
        <v>2122.6965675534229</v>
      </c>
      <c r="K64" s="1">
        <v>2.3078750547534353E-2</v>
      </c>
      <c r="N64" s="1">
        <v>2122.6965675534229</v>
      </c>
      <c r="O64" s="1">
        <v>0</v>
      </c>
      <c r="R64" s="1">
        <v>2122.6965675534229</v>
      </c>
      <c r="S64" s="1">
        <v>0</v>
      </c>
    </row>
    <row r="65" spans="1:20" x14ac:dyDescent="0.35">
      <c r="B65" s="1">
        <v>2289.673503174155</v>
      </c>
      <c r="C65" s="1">
        <v>6.0853850834446548E-2</v>
      </c>
      <c r="F65" s="1">
        <v>2289.673503174155</v>
      </c>
      <c r="G65" s="1">
        <v>6.4354568394701453E-2</v>
      </c>
      <c r="J65" s="1">
        <v>2289.673503174155</v>
      </c>
      <c r="K65" s="1">
        <v>0.12832385561194667</v>
      </c>
      <c r="N65" s="1">
        <v>2289.673503174155</v>
      </c>
      <c r="O65" s="1">
        <v>3.2268496892061307E-2</v>
      </c>
      <c r="R65" s="1">
        <v>2289.673503174155</v>
      </c>
      <c r="S65" s="1">
        <v>6.4354568394701453E-2</v>
      </c>
    </row>
    <row r="67" spans="1:20" x14ac:dyDescent="0.35">
      <c r="A67" s="1" t="s">
        <v>70</v>
      </c>
    </row>
    <row r="68" spans="1:20" x14ac:dyDescent="0.35">
      <c r="B68" s="1" t="s">
        <v>80</v>
      </c>
      <c r="F68" s="1" t="s">
        <v>81</v>
      </c>
      <c r="J68" s="1" t="s">
        <v>82</v>
      </c>
      <c r="N68" s="1" t="s">
        <v>83</v>
      </c>
      <c r="R68" s="1" t="s">
        <v>84</v>
      </c>
    </row>
    <row r="69" spans="1:20" x14ac:dyDescent="0.35">
      <c r="B69" s="1" t="s">
        <v>62</v>
      </c>
      <c r="C69" s="1" t="s">
        <v>63</v>
      </c>
      <c r="D69" s="1" t="s">
        <v>64</v>
      </c>
      <c r="F69" s="1" t="s">
        <v>62</v>
      </c>
      <c r="G69" s="1" t="s">
        <v>63</v>
      </c>
      <c r="J69" s="1" t="s">
        <v>62</v>
      </c>
      <c r="K69" s="1" t="s">
        <v>63</v>
      </c>
      <c r="L69" s="1" t="s">
        <v>64</v>
      </c>
      <c r="N69" s="1" t="s">
        <v>62</v>
      </c>
      <c r="O69" s="1" t="s">
        <v>63</v>
      </c>
      <c r="P69" s="1" t="s">
        <v>64</v>
      </c>
      <c r="R69" s="1" t="s">
        <v>62</v>
      </c>
      <c r="S69" s="1" t="s">
        <v>63</v>
      </c>
      <c r="T69" s="1" t="s">
        <v>64</v>
      </c>
    </row>
    <row r="70" spans="1:20" x14ac:dyDescent="0.35">
      <c r="B70" s="1">
        <v>1257.442617841552</v>
      </c>
      <c r="C70" s="1">
        <v>10591.418445135572</v>
      </c>
      <c r="D70" s="1">
        <v>10.881091872574842</v>
      </c>
      <c r="F70" s="1">
        <v>1257.442617841552</v>
      </c>
      <c r="J70" s="1">
        <v>1257.442617841552</v>
      </c>
      <c r="K70" s="1">
        <v>10918.410603214286</v>
      </c>
      <c r="L70" s="1">
        <v>10.212530904496033</v>
      </c>
      <c r="N70" s="1">
        <v>1257.442617841552</v>
      </c>
      <c r="O70" s="1">
        <v>11239.214863654906</v>
      </c>
      <c r="P70" s="1">
        <v>11.043261087238069</v>
      </c>
      <c r="R70" s="1">
        <v>1257.442617841552</v>
      </c>
      <c r="S70" s="1">
        <v>17748.25</v>
      </c>
      <c r="T70" s="1">
        <v>6.7602485621667796</v>
      </c>
    </row>
    <row r="71" spans="1:20" x14ac:dyDescent="0.35">
      <c r="B71" s="1">
        <v>1419.4880444480291</v>
      </c>
      <c r="C71" s="1">
        <v>11940.656143454573</v>
      </c>
      <c r="D71" s="1">
        <v>13.383653049341074</v>
      </c>
      <c r="F71" s="1">
        <v>1419.4880444480291</v>
      </c>
      <c r="G71" s="1">
        <v>56415.502207895319</v>
      </c>
      <c r="H71" s="1">
        <v>33.418394383049623</v>
      </c>
      <c r="J71" s="1">
        <v>1419.4880444480291</v>
      </c>
      <c r="K71" s="1">
        <v>11419.392294378409</v>
      </c>
      <c r="L71" s="1">
        <v>11.955472106399949</v>
      </c>
      <c r="N71" s="1">
        <v>1419.4880444480291</v>
      </c>
      <c r="O71" s="1">
        <v>12071.591778785792</v>
      </c>
      <c r="P71" s="1">
        <v>13.622420432117522</v>
      </c>
      <c r="R71" s="1">
        <v>1419.4880444480291</v>
      </c>
    </row>
    <row r="72" spans="1:20" x14ac:dyDescent="0.35">
      <c r="B72" s="1">
        <v>1485.5318990316907</v>
      </c>
      <c r="C72" s="1">
        <v>96472.260606265074</v>
      </c>
      <c r="D72" s="1">
        <v>117.25838250623751</v>
      </c>
      <c r="F72" s="1">
        <v>1485.5318990316907</v>
      </c>
      <c r="J72" s="1">
        <v>1485.5318990316907</v>
      </c>
      <c r="K72" s="1">
        <v>55594.455184910999</v>
      </c>
      <c r="L72" s="1">
        <v>133.23164251410833</v>
      </c>
      <c r="N72" s="1">
        <v>1485.5318990316907</v>
      </c>
      <c r="O72" s="1">
        <v>48556.721811111202</v>
      </c>
      <c r="P72" s="1">
        <v>84.750723288566306</v>
      </c>
      <c r="R72" s="1">
        <v>1485.5318990316907</v>
      </c>
      <c r="S72" s="1">
        <v>25016.609223637301</v>
      </c>
    </row>
    <row r="73" spans="1:20" x14ac:dyDescent="0.35">
      <c r="B73" s="1">
        <v>1540.6113075076728</v>
      </c>
      <c r="F73" s="1">
        <v>1540.6113075076728</v>
      </c>
      <c r="J73" s="1">
        <v>1540.6113075076728</v>
      </c>
      <c r="N73" s="1">
        <v>1540.6113075076728</v>
      </c>
      <c r="R73" s="1">
        <v>1540.6113075076728</v>
      </c>
    </row>
    <row r="74" spans="1:20" x14ac:dyDescent="0.35">
      <c r="B74" s="1">
        <v>1581.5373039772232</v>
      </c>
      <c r="F74" s="1">
        <v>1581.5373039772232</v>
      </c>
      <c r="J74" s="1">
        <v>1581.5373039772232</v>
      </c>
      <c r="N74" s="1">
        <v>1581.5373039772232</v>
      </c>
      <c r="R74" s="1">
        <v>1581.5373039772232</v>
      </c>
      <c r="S74" s="1">
        <v>8676.375</v>
      </c>
      <c r="T74" s="1">
        <v>6.3042860045863502</v>
      </c>
    </row>
    <row r="75" spans="1:20" x14ac:dyDescent="0.35">
      <c r="B75" s="1">
        <v>1647.5970337606539</v>
      </c>
      <c r="C75" s="1">
        <v>65512.122982988702</v>
      </c>
      <c r="D75" s="1">
        <v>87.684864515227503</v>
      </c>
      <c r="F75" s="1">
        <v>1647.5970337606539</v>
      </c>
      <c r="G75" s="1">
        <v>24789.005707761971</v>
      </c>
      <c r="H75" s="1">
        <v>17.604489535320411</v>
      </c>
      <c r="J75" s="1">
        <v>1647.5970337606539</v>
      </c>
      <c r="K75" s="1">
        <v>80970.474586075579</v>
      </c>
      <c r="L75" s="1">
        <v>104.88504865777551</v>
      </c>
      <c r="N75" s="1">
        <v>1647.5970337606539</v>
      </c>
      <c r="O75" s="1">
        <v>43165.408187557077</v>
      </c>
      <c r="P75" s="1">
        <v>60.732085380906746</v>
      </c>
      <c r="R75" s="1">
        <v>1647.5970337606539</v>
      </c>
      <c r="S75" s="1">
        <v>45016.609223637301</v>
      </c>
      <c r="T75" s="1">
        <v>10.217627098511874</v>
      </c>
    </row>
    <row r="76" spans="1:20" x14ac:dyDescent="0.35">
      <c r="B76" s="1">
        <v>1688.6359441282914</v>
      </c>
      <c r="C76" s="1">
        <v>5132.9638187119908</v>
      </c>
      <c r="D76" s="1">
        <v>6.4555631048863003</v>
      </c>
      <c r="F76" s="1">
        <v>1688.6359441282914</v>
      </c>
      <c r="J76" s="1">
        <v>1688</v>
      </c>
      <c r="K76" s="1">
        <v>6044.7868719839544</v>
      </c>
      <c r="L76" s="1">
        <v>7.4253998950688862</v>
      </c>
      <c r="N76" s="1">
        <v>1688</v>
      </c>
      <c r="R76" s="1">
        <v>1688.6359441282914</v>
      </c>
      <c r="S76" s="1">
        <v>7752.25</v>
      </c>
      <c r="T76" s="1">
        <v>5.8928137799540501</v>
      </c>
    </row>
    <row r="77" spans="1:20" x14ac:dyDescent="0.35">
      <c r="B77" s="1">
        <v>1743.5837678312794</v>
      </c>
      <c r="C77" s="1">
        <v>5132.9638187119908</v>
      </c>
      <c r="D77" s="1">
        <v>6.4555631048863003</v>
      </c>
      <c r="F77" s="1">
        <v>1743.5837678312794</v>
      </c>
      <c r="J77" s="1">
        <v>1743.5837678312794</v>
      </c>
      <c r="N77" s="1">
        <v>1743.5837678312794</v>
      </c>
      <c r="R77" s="1">
        <v>1743.5837678312794</v>
      </c>
      <c r="S77" s="1">
        <v>9494.90625</v>
      </c>
      <c r="T77" s="1">
        <v>6.1331348993715196</v>
      </c>
    </row>
    <row r="78" spans="1:20" x14ac:dyDescent="0.35">
      <c r="B78" s="1">
        <v>1809.6450230403634</v>
      </c>
      <c r="C78" s="1">
        <v>12640.235282426926</v>
      </c>
      <c r="D78" s="1">
        <v>18.397927974736774</v>
      </c>
      <c r="F78" s="1">
        <v>1809.6450230403634</v>
      </c>
      <c r="G78" s="1">
        <v>3150.7499999963766</v>
      </c>
      <c r="H78" s="1">
        <v>6.4045336393179007</v>
      </c>
      <c r="J78" s="1">
        <v>1809.6450230403634</v>
      </c>
      <c r="K78" s="1">
        <v>20580.421194473362</v>
      </c>
      <c r="L78" s="1">
        <v>29.588317371877743</v>
      </c>
      <c r="N78" s="1">
        <v>1809.6450230403634</v>
      </c>
      <c r="O78" s="1">
        <v>8016.5356465168488</v>
      </c>
      <c r="P78" s="1">
        <v>12.292965929656281</v>
      </c>
      <c r="R78" s="1">
        <v>1809.6450230403634</v>
      </c>
    </row>
    <row r="79" spans="1:20" x14ac:dyDescent="0.35">
      <c r="B79" s="1">
        <v>1850.6830640676701</v>
      </c>
      <c r="C79" s="1">
        <v>5536.7866991784012</v>
      </c>
      <c r="D79" s="1">
        <v>7.9295260876585418</v>
      </c>
      <c r="F79" s="1">
        <v>1850.6830640676701</v>
      </c>
      <c r="J79" s="1">
        <v>1850.6830640676701</v>
      </c>
      <c r="K79" s="1">
        <v>7455.886832782654</v>
      </c>
      <c r="L79" s="1">
        <v>10.541312453116879</v>
      </c>
      <c r="N79" s="1">
        <v>1850.6830640676701</v>
      </c>
      <c r="R79" s="1">
        <v>1850.6830640676701</v>
      </c>
    </row>
    <row r="80" spans="1:20" x14ac:dyDescent="0.35">
      <c r="B80" s="1">
        <v>1905.6218975509848</v>
      </c>
      <c r="F80" s="1">
        <v>1905.6218975509848</v>
      </c>
      <c r="J80" s="1">
        <v>1905.6218975509848</v>
      </c>
      <c r="N80" s="1">
        <v>1905.6218975509848</v>
      </c>
      <c r="R80" s="1">
        <v>1905.6218975509848</v>
      </c>
      <c r="S80" s="1">
        <v>9841.5</v>
      </c>
      <c r="T80" s="1">
        <v>7.0393118925448501</v>
      </c>
    </row>
    <row r="81" spans="1:20" x14ac:dyDescent="0.35">
      <c r="B81" s="1">
        <v>1976.6637103979479</v>
      </c>
      <c r="C81" s="1">
        <v>5163.4914100526348</v>
      </c>
      <c r="D81" s="1">
        <v>8.57383782530842</v>
      </c>
      <c r="F81" s="1">
        <v>1976.6637103979479</v>
      </c>
      <c r="G81" s="1">
        <v>5327.9999999797874</v>
      </c>
      <c r="H81" s="1">
        <v>7.9274294136624146</v>
      </c>
      <c r="J81" s="1">
        <v>1976.6637103979479</v>
      </c>
      <c r="K81" s="1">
        <v>9491.0066837203885</v>
      </c>
      <c r="L81" s="1">
        <v>15.982741927268059</v>
      </c>
      <c r="N81" s="1">
        <v>1976.6637103979479</v>
      </c>
      <c r="O81" s="1">
        <v>5029.257511292135</v>
      </c>
      <c r="P81" s="1">
        <v>9.1350983626526734</v>
      </c>
      <c r="R81" s="1">
        <v>1976.6637103979479</v>
      </c>
    </row>
    <row r="82" spans="1:20" x14ac:dyDescent="0.35">
      <c r="B82" s="1">
        <v>2122.6965675534229</v>
      </c>
      <c r="F82" s="1">
        <v>2122.6965675534229</v>
      </c>
      <c r="J82" s="1">
        <v>2122.6965675534229</v>
      </c>
      <c r="K82" s="1">
        <v>3400.6294622516157</v>
      </c>
      <c r="L82" s="1">
        <v>6.3845964579252596</v>
      </c>
      <c r="N82" s="1">
        <v>2122.6965675534229</v>
      </c>
      <c r="R82" s="1">
        <v>2122.6965675534229</v>
      </c>
    </row>
    <row r="83" spans="1:20" x14ac:dyDescent="0.35">
      <c r="B83" s="1">
        <v>2289.673503174155</v>
      </c>
      <c r="C83" s="1">
        <v>3940.2191756853331</v>
      </c>
      <c r="D83" s="1">
        <v>9.265716749008309</v>
      </c>
      <c r="F83" s="1">
        <v>2289.673503174155</v>
      </c>
      <c r="J83" s="1">
        <v>2289.673503174155</v>
      </c>
      <c r="K83" s="1">
        <v>6471.8379765065156</v>
      </c>
      <c r="L83" s="1">
        <v>15.383989358965509</v>
      </c>
      <c r="N83" s="1">
        <v>2289.673503174155</v>
      </c>
      <c r="O83" s="1">
        <v>2812.9803077403576</v>
      </c>
      <c r="P83" s="1">
        <v>7.2326561465104486</v>
      </c>
      <c r="R83" s="1">
        <v>2289.673503174155</v>
      </c>
    </row>
    <row r="84" spans="1:20" x14ac:dyDescent="0.35">
      <c r="A84" s="1" t="s">
        <v>67</v>
      </c>
      <c r="C84" s="4"/>
      <c r="D84" s="4"/>
      <c r="E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35">
      <c r="B85" s="1">
        <v>1257.442617841552</v>
      </c>
      <c r="C85" s="1">
        <v>4.7695531442941946E-2</v>
      </c>
      <c r="F85" s="1">
        <v>1257.442617841552</v>
      </c>
      <c r="G85" s="1">
        <v>0</v>
      </c>
      <c r="J85" s="1">
        <v>1257.442617841552</v>
      </c>
      <c r="K85" s="1">
        <v>5.141770352767875E-2</v>
      </c>
      <c r="N85" s="1">
        <v>1257.442617841552</v>
      </c>
      <c r="O85" s="1">
        <v>8.586651404047306E-2</v>
      </c>
      <c r="R85" s="1">
        <v>1257.442617841552</v>
      </c>
      <c r="S85" s="1">
        <v>0.14365643740201828</v>
      </c>
    </row>
    <row r="86" spans="1:20" x14ac:dyDescent="0.35">
      <c r="B86" s="1">
        <v>1419.4880444480291</v>
      </c>
      <c r="C86" s="1">
        <v>5.3771451245141093E-2</v>
      </c>
      <c r="F86" s="1">
        <v>1419.4880444480291</v>
      </c>
      <c r="G86" s="1">
        <v>0.58348850275075803</v>
      </c>
      <c r="J86" s="1">
        <v>1419.4880444480291</v>
      </c>
      <c r="K86" s="1">
        <v>5.3776959742268135E-2</v>
      </c>
      <c r="N86" s="1">
        <v>1419.4880444480291</v>
      </c>
      <c r="O86" s="1">
        <v>9.2225793130436953E-2</v>
      </c>
      <c r="R86" s="1">
        <v>1419.4880444480291</v>
      </c>
      <c r="S86" s="1">
        <v>0</v>
      </c>
    </row>
    <row r="87" spans="1:20" x14ac:dyDescent="0.35">
      <c r="B87" s="1">
        <v>1485.5318990316907</v>
      </c>
      <c r="C87" s="1">
        <v>0.43443621484250666</v>
      </c>
      <c r="F87" s="1">
        <v>1485.5318990316907</v>
      </c>
      <c r="G87" s="1">
        <v>0</v>
      </c>
      <c r="J87" s="1">
        <v>1485.5318990316907</v>
      </c>
      <c r="K87" s="1">
        <v>0.26180909643012024</v>
      </c>
      <c r="N87" s="1">
        <v>1485.5318990316907</v>
      </c>
      <c r="O87" s="1">
        <v>0.37096865623914843</v>
      </c>
      <c r="R87" s="1">
        <v>1485.5318990316907</v>
      </c>
      <c r="S87" s="1">
        <v>0.2024873977404085</v>
      </c>
    </row>
    <row r="88" spans="1:20" x14ac:dyDescent="0.35">
      <c r="B88" s="1">
        <v>1540.6113075076728</v>
      </c>
      <c r="C88" s="1">
        <v>0</v>
      </c>
      <c r="F88" s="1">
        <v>1540.6113075076728</v>
      </c>
      <c r="G88" s="1">
        <v>0</v>
      </c>
      <c r="J88" s="1">
        <v>1540.6113075076728</v>
      </c>
      <c r="K88" s="1">
        <v>0</v>
      </c>
      <c r="N88" s="1">
        <v>1540.6113075076728</v>
      </c>
      <c r="O88" s="1">
        <v>0</v>
      </c>
      <c r="R88" s="1">
        <v>1540.6113075076728</v>
      </c>
      <c r="S88" s="1">
        <v>0</v>
      </c>
    </row>
    <row r="89" spans="1:20" x14ac:dyDescent="0.35">
      <c r="B89" s="1">
        <v>1581.5373039772232</v>
      </c>
      <c r="C89" s="1">
        <v>0</v>
      </c>
      <c r="F89" s="1">
        <v>1581.5373039772232</v>
      </c>
      <c r="G89" s="1">
        <v>2.214113077713193E-2</v>
      </c>
      <c r="J89" s="1">
        <v>1581.5373039772232</v>
      </c>
      <c r="K89" s="1">
        <v>0</v>
      </c>
      <c r="N89" s="1">
        <v>1581.5373039772232</v>
      </c>
      <c r="O89" s="1">
        <v>0</v>
      </c>
      <c r="R89" s="1">
        <v>1581.5373039772232</v>
      </c>
      <c r="S89" s="1">
        <v>7.0227606781735466E-2</v>
      </c>
    </row>
    <row r="90" spans="1:20" x14ac:dyDescent="0.35">
      <c r="B90" s="1">
        <v>1647.5970337606539</v>
      </c>
      <c r="C90" s="1">
        <v>0.29501577506496313</v>
      </c>
      <c r="F90" s="1">
        <v>1647.5970337606539</v>
      </c>
      <c r="G90" s="1">
        <v>0.25638520014943311</v>
      </c>
      <c r="J90" s="1">
        <v>1647.5970337606539</v>
      </c>
      <c r="K90" s="1">
        <v>0.38131153041053761</v>
      </c>
      <c r="N90" s="1">
        <v>1647.5970337606539</v>
      </c>
      <c r="O90" s="1">
        <v>0.32977954182417929</v>
      </c>
      <c r="R90" s="1">
        <v>1647.5970337606539</v>
      </c>
      <c r="S90" s="1">
        <v>0.36436976631423218</v>
      </c>
    </row>
    <row r="91" spans="1:20" x14ac:dyDescent="0.35">
      <c r="B91" s="1">
        <v>1688</v>
      </c>
      <c r="C91" s="1">
        <v>2.3114886686712091E-2</v>
      </c>
      <c r="F91" s="1">
        <v>1688</v>
      </c>
      <c r="G91" s="1">
        <v>0</v>
      </c>
      <c r="J91" s="1">
        <v>1688</v>
      </c>
      <c r="K91" s="1">
        <v>2.8466511341877547E-2</v>
      </c>
      <c r="N91" s="1">
        <v>1688</v>
      </c>
      <c r="O91" s="1">
        <v>0</v>
      </c>
      <c r="R91" s="1">
        <v>1688</v>
      </c>
      <c r="S91" s="1">
        <v>6.2747629588821227E-2</v>
      </c>
    </row>
    <row r="92" spans="1:20" x14ac:dyDescent="0.35">
      <c r="B92" s="1">
        <v>1743.5837678312794</v>
      </c>
      <c r="C92" s="1">
        <v>2.3114886686712091E-2</v>
      </c>
      <c r="F92" s="1">
        <v>1743.5837678312794</v>
      </c>
      <c r="G92" s="1">
        <v>0</v>
      </c>
      <c r="J92" s="1">
        <v>1743.5837678312794</v>
      </c>
      <c r="K92" s="1">
        <v>0</v>
      </c>
      <c r="N92" s="1">
        <v>1743.5837678312794</v>
      </c>
      <c r="O92" s="1">
        <v>0</v>
      </c>
      <c r="R92" s="1">
        <v>1743.5837678312794</v>
      </c>
      <c r="S92" s="1">
        <v>7.6852895656820089E-2</v>
      </c>
    </row>
    <row r="93" spans="1:20" x14ac:dyDescent="0.35">
      <c r="B93" s="1">
        <v>1809.6450230403634</v>
      </c>
      <c r="C93" s="1">
        <v>5.6921812926395109E-2</v>
      </c>
      <c r="F93" s="1">
        <v>1809.6450230403634</v>
      </c>
      <c r="G93" s="1">
        <v>3.2587255773512375E-2</v>
      </c>
      <c r="J93" s="1">
        <v>1809.6450230403634</v>
      </c>
      <c r="K93" s="1">
        <v>9.6918684770900904E-2</v>
      </c>
      <c r="N93" s="1">
        <v>1809.6450230403634</v>
      </c>
      <c r="O93" s="1">
        <v>6.1245556651253932E-2</v>
      </c>
      <c r="R93" s="1">
        <v>1809.6450230403634</v>
      </c>
      <c r="S93" s="1">
        <v>0</v>
      </c>
    </row>
    <row r="94" spans="1:20" x14ac:dyDescent="0.35">
      <c r="B94" s="1">
        <v>1850.6830640676701</v>
      </c>
      <c r="C94" s="1">
        <v>2.4933391638852005E-2</v>
      </c>
      <c r="F94" s="1">
        <v>1850.6830640676701</v>
      </c>
      <c r="G94" s="1">
        <v>0</v>
      </c>
      <c r="J94" s="1">
        <v>1850.6830640676701</v>
      </c>
      <c r="K94" s="1">
        <v>3.5111756888047692E-2</v>
      </c>
      <c r="N94" s="1">
        <v>1850.6830640676701</v>
      </c>
      <c r="O94" s="1">
        <v>0</v>
      </c>
      <c r="R94" s="1">
        <v>1850.6830640676701</v>
      </c>
      <c r="S94" s="1">
        <v>0</v>
      </c>
    </row>
    <row r="95" spans="1:20" x14ac:dyDescent="0.35">
      <c r="B95" s="1">
        <v>1905.6218975509848</v>
      </c>
      <c r="C95" s="1">
        <v>0</v>
      </c>
      <c r="F95" s="1">
        <v>1905.6218975509848</v>
      </c>
      <c r="G95" s="1">
        <v>0</v>
      </c>
      <c r="J95" s="1">
        <v>1905.6218975509848</v>
      </c>
      <c r="K95" s="1">
        <v>0</v>
      </c>
      <c r="N95" s="1">
        <v>1905.6218975509848</v>
      </c>
      <c r="O95" s="1">
        <v>0</v>
      </c>
      <c r="R95" s="1">
        <v>1905.6218975509848</v>
      </c>
      <c r="S95" s="1">
        <v>7.9658266515964277E-2</v>
      </c>
    </row>
    <row r="96" spans="1:20" x14ac:dyDescent="0.35">
      <c r="B96" s="1">
        <v>1976.6637103979479</v>
      </c>
      <c r="C96" s="1">
        <v>2.3252359273618871E-2</v>
      </c>
      <c r="F96" s="1">
        <v>1976.6637103979479</v>
      </c>
      <c r="G96" s="1">
        <v>5.5105895028426541E-2</v>
      </c>
      <c r="J96" s="1">
        <v>1976.6637103979479</v>
      </c>
      <c r="K96" s="1">
        <v>4.4695678297634975E-2</v>
      </c>
      <c r="N96" s="1">
        <v>1976.6637103979479</v>
      </c>
      <c r="O96" s="1">
        <v>3.8423040750204869E-2</v>
      </c>
      <c r="R96" s="1">
        <v>1976.6637103979479</v>
      </c>
      <c r="S96" s="1">
        <v>0</v>
      </c>
    </row>
    <row r="97" spans="2:19" x14ac:dyDescent="0.35">
      <c r="B97" s="1">
        <v>2122.6965675534229</v>
      </c>
      <c r="C97" s="1">
        <v>0</v>
      </c>
      <c r="F97" s="1">
        <v>2122.6965675534229</v>
      </c>
      <c r="G97" s="1">
        <v>0</v>
      </c>
      <c r="J97" s="1">
        <v>2122.6965675534229</v>
      </c>
      <c r="K97" s="1">
        <v>1.6014469857551252E-2</v>
      </c>
      <c r="N97" s="1">
        <v>2122.6965675534229</v>
      </c>
      <c r="O97" s="1">
        <v>0</v>
      </c>
      <c r="R97" s="1">
        <v>2122.6965675534229</v>
      </c>
      <c r="S97" s="1">
        <v>0</v>
      </c>
    </row>
    <row r="98" spans="2:19" x14ac:dyDescent="0.35">
      <c r="B98" s="1">
        <v>2289.673503174155</v>
      </c>
      <c r="C98" s="1">
        <v>1.7743690192156981E-2</v>
      </c>
      <c r="F98" s="1">
        <v>2289.673503174155</v>
      </c>
      <c r="G98" s="1">
        <v>0</v>
      </c>
      <c r="J98" s="1">
        <v>2289.673503174155</v>
      </c>
      <c r="K98" s="1">
        <v>3.0477608733382917E-2</v>
      </c>
      <c r="N98" s="1">
        <v>2289.673503174155</v>
      </c>
      <c r="O98" s="1">
        <v>2.1490897364303475E-2</v>
      </c>
      <c r="R98" s="1">
        <v>2289.673503174155</v>
      </c>
      <c r="S98" s="1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4D12-A6B2-4F7C-A34E-6AB4C1F96164}">
  <dimension ref="A1:W31"/>
  <sheetViews>
    <sheetView zoomScaleNormal="100" workbookViewId="0">
      <selection sqref="A1:A1048576"/>
    </sheetView>
  </sheetViews>
  <sheetFormatPr defaultColWidth="25.59765625" defaultRowHeight="14.15" x14ac:dyDescent="0.35"/>
  <cols>
    <col min="1" max="2" width="25.59765625" style="1"/>
    <col min="3" max="19" width="25.59765625" style="1" customWidth="1"/>
    <col min="20" max="21" width="25.59765625" style="1"/>
    <col min="22" max="22" width="23.9296875" style="1" customWidth="1"/>
    <col min="23" max="16384" width="25.59765625" style="1"/>
  </cols>
  <sheetData>
    <row r="1" spans="1:23" x14ac:dyDescent="0.35">
      <c r="A1" s="1" t="s">
        <v>1</v>
      </c>
      <c r="C1" s="1" t="s">
        <v>48</v>
      </c>
      <c r="D1" s="1" t="s">
        <v>29</v>
      </c>
      <c r="E1" s="1" t="s">
        <v>61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38</v>
      </c>
      <c r="O1" s="1" t="s">
        <v>39</v>
      </c>
      <c r="P1" s="1" t="s">
        <v>40</v>
      </c>
      <c r="Q1" s="1" t="s">
        <v>41</v>
      </c>
      <c r="R1" s="1" t="s">
        <v>42</v>
      </c>
      <c r="S1" s="1" t="s">
        <v>5</v>
      </c>
      <c r="T1" s="1" t="s">
        <v>6</v>
      </c>
      <c r="U1" s="1" t="s">
        <v>7</v>
      </c>
      <c r="V1" s="2" t="s">
        <v>26</v>
      </c>
      <c r="W1" s="2" t="s">
        <v>27</v>
      </c>
    </row>
    <row r="2" spans="1:23" x14ac:dyDescent="0.35">
      <c r="A2" s="1" t="s">
        <v>0</v>
      </c>
      <c r="B2" s="1" t="s">
        <v>49</v>
      </c>
      <c r="C2" s="1">
        <v>1257.422693</v>
      </c>
      <c r="D2" s="1">
        <v>9.042138729990673E-2</v>
      </c>
      <c r="E2" s="1">
        <v>9.3610505622673312E-2</v>
      </c>
      <c r="F2" s="1">
        <v>9.8991819706214706E-2</v>
      </c>
      <c r="G2" s="1">
        <v>9.7408244000649055E-2</v>
      </c>
      <c r="H2" s="1">
        <v>9.7991176296040178E-2</v>
      </c>
      <c r="I2" s="1">
        <v>9.4852582857312767E-2</v>
      </c>
      <c r="J2" s="1">
        <v>9.6132266373566422E-2</v>
      </c>
      <c r="K2" s="1">
        <v>6.9937078331799393E-2</v>
      </c>
      <c r="L2" s="1">
        <v>7.2439414903535504E-2</v>
      </c>
      <c r="M2" s="1">
        <v>9.6132266373566422E-2</v>
      </c>
      <c r="N2" s="1">
        <v>4.7695531442941946E-2</v>
      </c>
      <c r="O2" s="1">
        <v>0</v>
      </c>
      <c r="P2" s="1">
        <v>5.141770352767875E-2</v>
      </c>
      <c r="Q2" s="1">
        <v>8.586651404047306E-2</v>
      </c>
      <c r="R2" s="1">
        <v>0.14365643740201828</v>
      </c>
      <c r="S2" s="1">
        <f t="shared" ref="S2:S15" si="0">AVERAGE(D2:G2)</f>
        <v>9.5107989157360961E-2</v>
      </c>
      <c r="T2" s="1">
        <f t="shared" ref="T2:T15" si="1">AVERAGE(I2:N2)</f>
        <v>7.9531523380453731E-2</v>
      </c>
      <c r="U2" s="1">
        <f>AVERAGE(N2:R2)</f>
        <v>6.5727237282622406E-2</v>
      </c>
      <c r="V2" s="1">
        <f>T2/S2</f>
        <v>0.83622337182278994</v>
      </c>
      <c r="W2" s="1">
        <f>U2/S2</f>
        <v>0.69108008554227107</v>
      </c>
    </row>
    <row r="3" spans="1:23" x14ac:dyDescent="0.35">
      <c r="A3" s="1" t="s">
        <v>16</v>
      </c>
      <c r="B3" s="1" t="s">
        <v>50</v>
      </c>
      <c r="C3" s="1">
        <v>1419.4755170000001</v>
      </c>
      <c r="D3" s="1">
        <v>0.10458345017347512</v>
      </c>
      <c r="E3" s="1">
        <v>0.10826967633820102</v>
      </c>
      <c r="F3" s="1">
        <v>0.1144936907287195</v>
      </c>
      <c r="G3" s="1">
        <v>0.1050264928483173</v>
      </c>
      <c r="H3" s="1">
        <v>0.10656402301692856</v>
      </c>
      <c r="I3" s="1">
        <v>0.11079429729972005</v>
      </c>
      <c r="J3" s="1">
        <v>0.11162449307669142</v>
      </c>
      <c r="K3" s="1">
        <v>8.6563417554218425E-2</v>
      </c>
      <c r="L3" s="1">
        <v>8.0518041316373828E-2</v>
      </c>
      <c r="M3" s="1">
        <v>0.11732697150545561</v>
      </c>
      <c r="N3" s="1">
        <v>0.11851716694046242</v>
      </c>
      <c r="O3" s="1">
        <v>0.34016579325124036</v>
      </c>
      <c r="P3" s="1">
        <v>5.3776959742268135E-2</v>
      </c>
      <c r="Q3" s="1">
        <v>9.2225793130436953E-2</v>
      </c>
      <c r="R3" s="1">
        <v>5.867386524671233E-2</v>
      </c>
      <c r="S3" s="1">
        <f t="shared" si="0"/>
        <v>0.10809332752217823</v>
      </c>
      <c r="T3" s="1">
        <f t="shared" si="1"/>
        <v>0.10422406461548696</v>
      </c>
      <c r="U3" s="1">
        <f>AVERAGE(N3:R3)</f>
        <v>0.13267191566222405</v>
      </c>
      <c r="V3" s="1">
        <f t="shared" ref="V3:V15" si="2">T3/S3</f>
        <v>0.96420442412694352</v>
      </c>
      <c r="W3" s="1">
        <f t="shared" ref="W3:W15" si="3">U3/S3</f>
        <v>1.2273830281985063</v>
      </c>
    </row>
    <row r="4" spans="1:23" x14ac:dyDescent="0.35">
      <c r="A4" s="1" t="s">
        <v>17</v>
      </c>
      <c r="B4" s="1" t="s">
        <v>51</v>
      </c>
      <c r="C4" s="1">
        <v>1581.528341</v>
      </c>
      <c r="D4" s="1">
        <v>0</v>
      </c>
      <c r="E4" s="1">
        <v>0</v>
      </c>
      <c r="F4" s="1">
        <v>0</v>
      </c>
      <c r="G4" s="1">
        <v>0</v>
      </c>
      <c r="H4" s="1">
        <v>0.10135470255923232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1.2907975527839568E-2</v>
      </c>
      <c r="P4" s="1">
        <v>0</v>
      </c>
      <c r="Q4" s="1">
        <v>0</v>
      </c>
      <c r="R4" s="1">
        <v>7.0227606781735466E-2</v>
      </c>
      <c r="S4" s="1">
        <f t="shared" si="0"/>
        <v>0</v>
      </c>
      <c r="T4" s="1">
        <f t="shared" si="1"/>
        <v>0</v>
      </c>
      <c r="U4" s="1">
        <f>AVERAGE(N4:R4)</f>
        <v>1.6627116461915007E-2</v>
      </c>
      <c r="V4" s="1" t="s">
        <v>60</v>
      </c>
      <c r="W4" s="1" t="s">
        <v>60</v>
      </c>
    </row>
    <row r="5" spans="1:23" x14ac:dyDescent="0.35">
      <c r="A5" s="1" t="s">
        <v>18</v>
      </c>
      <c r="B5" s="1" t="s">
        <v>43</v>
      </c>
      <c r="C5" s="1">
        <v>1743.5837678312801</v>
      </c>
      <c r="D5" s="1">
        <v>7.4174683203590885E-2</v>
      </c>
      <c r="E5" s="1">
        <v>7.0072215982767985E-2</v>
      </c>
      <c r="F5" s="1">
        <v>7.4100402778948388E-2</v>
      </c>
      <c r="G5" s="1">
        <v>6.781064346983165E-2</v>
      </c>
      <c r="H5" s="1">
        <v>6.7375063794827966E-2</v>
      </c>
      <c r="I5" s="1">
        <v>8.4464758358775566E-2</v>
      </c>
      <c r="J5" s="1">
        <v>8.2055004773786536E-2</v>
      </c>
      <c r="K5" s="1">
        <v>2.9233832640979285E-2</v>
      </c>
      <c r="L5" s="1">
        <v>0</v>
      </c>
      <c r="M5" s="1">
        <v>8.2055004773786536E-2</v>
      </c>
      <c r="N5" s="1">
        <v>2.3114886686712091E-2</v>
      </c>
      <c r="O5" s="1">
        <v>0</v>
      </c>
      <c r="P5" s="1">
        <v>0</v>
      </c>
      <c r="Q5" s="1">
        <v>0</v>
      </c>
      <c r="R5" s="1">
        <v>7.6852895656820089E-2</v>
      </c>
      <c r="S5" s="1">
        <f t="shared" si="0"/>
        <v>7.1539486358784724E-2</v>
      </c>
      <c r="T5" s="1">
        <f t="shared" si="1"/>
        <v>5.0153914539006667E-2</v>
      </c>
      <c r="U5" s="1">
        <f>AVERAGE(N5:R5)</f>
        <v>1.9993556468706437E-2</v>
      </c>
      <c r="V5" s="1">
        <f t="shared" si="2"/>
        <v>0.70106618165351131</v>
      </c>
      <c r="W5" s="1">
        <f t="shared" si="3"/>
        <v>0.27947581799000881</v>
      </c>
    </row>
    <row r="6" spans="1:23" x14ac:dyDescent="0.35">
      <c r="A6" s="1" t="s">
        <v>19</v>
      </c>
      <c r="B6" s="1" t="s">
        <v>52</v>
      </c>
      <c r="C6" s="1">
        <v>1905.6339889999999</v>
      </c>
      <c r="D6" s="1">
        <v>6.7593738850071444E-2</v>
      </c>
      <c r="E6" s="1">
        <v>6.5319575250250644E-2</v>
      </c>
      <c r="F6" s="1">
        <v>6.907455069757884E-2</v>
      </c>
      <c r="G6" s="1">
        <v>5.8587391822135654E-2</v>
      </c>
      <c r="H6" s="1">
        <v>5.6504226521629689E-2</v>
      </c>
      <c r="I6" s="1">
        <v>7.9296940888967105E-2</v>
      </c>
      <c r="J6" s="1">
        <v>7.6085176128510373E-2</v>
      </c>
      <c r="K6" s="1">
        <v>0</v>
      </c>
      <c r="L6" s="1">
        <v>2.942064095557612E-2</v>
      </c>
      <c r="M6" s="1">
        <v>7.6085176128510373E-2</v>
      </c>
      <c r="N6" s="1">
        <v>0</v>
      </c>
      <c r="O6" s="1">
        <v>0</v>
      </c>
      <c r="P6" s="1">
        <v>0</v>
      </c>
      <c r="Q6" s="1">
        <v>0</v>
      </c>
      <c r="R6" s="1">
        <v>7.9658266515964277E-2</v>
      </c>
      <c r="S6" s="1">
        <f t="shared" si="0"/>
        <v>6.5143814155009139E-2</v>
      </c>
      <c r="T6" s="1">
        <f t="shared" si="1"/>
        <v>4.3481322350260664E-2</v>
      </c>
      <c r="U6" s="1">
        <f>AVERAGE(N6:R6)</f>
        <v>1.5931653303192857E-2</v>
      </c>
      <c r="V6" s="1">
        <f t="shared" si="2"/>
        <v>0.66746663385102434</v>
      </c>
      <c r="W6" s="1">
        <f t="shared" si="3"/>
        <v>0.24456126049487409</v>
      </c>
    </row>
    <row r="7" spans="1:23" x14ac:dyDescent="0.35">
      <c r="A7" s="1" t="s">
        <v>20</v>
      </c>
      <c r="B7" s="1" t="s">
        <v>53</v>
      </c>
      <c r="C7" s="1">
        <v>1485.5337</v>
      </c>
      <c r="D7" s="1">
        <v>0.17730400492237974</v>
      </c>
      <c r="E7" s="1">
        <v>0.14604000963567701</v>
      </c>
      <c r="F7" s="1">
        <v>0.15443529770068071</v>
      </c>
      <c r="G7" s="1">
        <v>0.13363355215510878</v>
      </c>
      <c r="H7" s="1">
        <v>0.14548420157707453</v>
      </c>
      <c r="I7" s="1">
        <v>0.13159317208078494</v>
      </c>
      <c r="J7" s="1">
        <v>0.14066947250719947</v>
      </c>
      <c r="K7" s="1">
        <v>0.36873071295020532</v>
      </c>
      <c r="L7" s="1">
        <v>0.48388125284062167</v>
      </c>
      <c r="M7" s="1">
        <v>0.14066947250719947</v>
      </c>
      <c r="N7" s="1">
        <v>0.43443621484250666</v>
      </c>
      <c r="O7" s="1">
        <v>0.14946905478952344</v>
      </c>
      <c r="P7" s="1">
        <v>0.26180909643012024</v>
      </c>
      <c r="Q7" s="1">
        <v>0.37096865623914843</v>
      </c>
      <c r="R7" s="1">
        <v>0.2024873977404085</v>
      </c>
      <c r="S7" s="1">
        <f t="shared" si="0"/>
        <v>0.15285321610346156</v>
      </c>
      <c r="T7" s="1">
        <f t="shared" si="1"/>
        <v>0.28333004962141961</v>
      </c>
      <c r="U7" s="1">
        <f>(N7+P7+Q7)/3</f>
        <v>0.3557379891705918</v>
      </c>
      <c r="V7" s="1">
        <f t="shared" si="2"/>
        <v>1.8536086897225792</v>
      </c>
      <c r="W7" s="1">
        <f t="shared" si="3"/>
        <v>2.327317659641547</v>
      </c>
    </row>
    <row r="8" spans="1:23" x14ac:dyDescent="0.35">
      <c r="A8" s="1" t="s">
        <v>21</v>
      </c>
      <c r="B8" s="1" t="s">
        <v>54</v>
      </c>
      <c r="C8" s="1">
        <v>1647.5865240000001</v>
      </c>
      <c r="D8" s="1">
        <v>0.15903099103913368</v>
      </c>
      <c r="E8" s="1">
        <v>0.16321179716460607</v>
      </c>
      <c r="F8" s="1">
        <v>0.17259422637850474</v>
      </c>
      <c r="G8" s="1">
        <v>0.15802651198810017</v>
      </c>
      <c r="H8" s="1">
        <v>0.15778133894905205</v>
      </c>
      <c r="I8" s="1">
        <v>0.19412514826731425</v>
      </c>
      <c r="J8" s="1">
        <v>0.19489995666841786</v>
      </c>
      <c r="K8" s="1">
        <v>0.17786829880678379</v>
      </c>
      <c r="L8" s="1">
        <v>0.18161161728299954</v>
      </c>
      <c r="M8" s="1">
        <v>0.19489995666841786</v>
      </c>
      <c r="N8" s="1">
        <v>0.29501577506496313</v>
      </c>
      <c r="O8" s="1">
        <v>0.27006207618910405</v>
      </c>
      <c r="P8" s="1">
        <v>0.38131153041053761</v>
      </c>
      <c r="Q8" s="1">
        <v>0.32977954182417929</v>
      </c>
      <c r="R8" s="1">
        <v>0.36436976631423218</v>
      </c>
      <c r="S8" s="1">
        <f t="shared" si="0"/>
        <v>0.16321588164258616</v>
      </c>
      <c r="T8" s="1">
        <f t="shared" si="1"/>
        <v>0.20640345879314945</v>
      </c>
      <c r="U8" s="1">
        <f t="shared" ref="U8:U15" si="4">AVERAGE(N8:R8)</f>
        <v>0.32810773796060327</v>
      </c>
      <c r="V8" s="1">
        <f t="shared" si="2"/>
        <v>1.2646040122807192</v>
      </c>
      <c r="W8" s="1">
        <f t="shared" si="3"/>
        <v>2.0102684534039468</v>
      </c>
    </row>
    <row r="9" spans="1:23" x14ac:dyDescent="0.35">
      <c r="A9" s="1" t="s">
        <v>4</v>
      </c>
      <c r="B9" s="1" t="s">
        <v>45</v>
      </c>
      <c r="C9" s="1">
        <v>1976.73</v>
      </c>
      <c r="D9" s="1">
        <v>5.0713929202281439E-2</v>
      </c>
      <c r="E9" s="1">
        <v>6.0531057370171379E-2</v>
      </c>
      <c r="F9" s="1">
        <v>6.4010759027063824E-2</v>
      </c>
      <c r="G9" s="1">
        <v>5.806032717323361E-2</v>
      </c>
      <c r="H9" s="1">
        <v>5.7290295483796272E-2</v>
      </c>
      <c r="I9" s="1">
        <v>8.4464758358775566E-2</v>
      </c>
      <c r="J9" s="1">
        <v>8.2055004773786536E-2</v>
      </c>
      <c r="K9" s="1">
        <v>5.0513102547671072E-2</v>
      </c>
      <c r="L9" s="1">
        <v>0</v>
      </c>
      <c r="M9" s="1">
        <v>8.2055004773786536E-2</v>
      </c>
      <c r="N9" s="1">
        <v>2.3114886686712091E-2</v>
      </c>
      <c r="O9" s="1">
        <v>3.2125980900726402E-2</v>
      </c>
      <c r="P9" s="1">
        <v>4.4695678297634975E-2</v>
      </c>
      <c r="Q9" s="1">
        <v>0</v>
      </c>
      <c r="R9" s="1">
        <v>0.12090818149284788</v>
      </c>
      <c r="S9" s="1">
        <f t="shared" si="0"/>
        <v>5.8329018193187566E-2</v>
      </c>
      <c r="T9" s="1">
        <f t="shared" si="1"/>
        <v>5.3700459523455306E-2</v>
      </c>
      <c r="U9" s="1">
        <f t="shared" si="4"/>
        <v>4.4168945475584268E-2</v>
      </c>
      <c r="V9" s="1">
        <f t="shared" si="2"/>
        <v>0.92064740993235428</v>
      </c>
      <c r="W9" s="1">
        <f t="shared" si="3"/>
        <v>0.75723793822991003</v>
      </c>
    </row>
    <row r="10" spans="1:23" x14ac:dyDescent="0.35">
      <c r="A10" s="1" t="s">
        <v>22</v>
      </c>
      <c r="B10" s="1" t="s">
        <v>55</v>
      </c>
      <c r="C10" s="1">
        <v>1809.6393479999999</v>
      </c>
      <c r="D10" s="1">
        <v>8.7578774765606549E-2</v>
      </c>
      <c r="E10" s="1">
        <v>9.3499902958663075E-2</v>
      </c>
      <c r="F10" s="1">
        <v>9.8874858913172298E-2</v>
      </c>
      <c r="G10" s="1">
        <v>9.0843183393859592E-2</v>
      </c>
      <c r="H10" s="1">
        <v>8.7089827632842218E-2</v>
      </c>
      <c r="I10" s="1">
        <v>0.10397070183542358</v>
      </c>
      <c r="J10" s="1">
        <v>0.10210294664446559</v>
      </c>
      <c r="K10" s="1">
        <v>3.9184645787249166E-2</v>
      </c>
      <c r="L10" s="1">
        <v>4.5270213337909308E-2</v>
      </c>
      <c r="M10" s="1">
        <v>0.10210294664446559</v>
      </c>
      <c r="N10" s="1">
        <v>5.6921812926395109E-2</v>
      </c>
      <c r="O10" s="1">
        <v>3.2587255773512375E-2</v>
      </c>
      <c r="P10" s="1">
        <v>9.6918684770900904E-2</v>
      </c>
      <c r="Q10" s="1">
        <v>6.1245556651253932E-2</v>
      </c>
      <c r="R10" s="1">
        <v>0</v>
      </c>
      <c r="S10" s="1">
        <f t="shared" si="0"/>
        <v>9.2699180007825385E-2</v>
      </c>
      <c r="T10" s="1">
        <f t="shared" si="1"/>
        <v>7.4925544529318058E-2</v>
      </c>
      <c r="U10" s="1">
        <f t="shared" si="4"/>
        <v>4.9534662024412465E-2</v>
      </c>
      <c r="V10" s="1">
        <f t="shared" si="2"/>
        <v>0.80826545092408664</v>
      </c>
      <c r="W10" s="1">
        <f t="shared" si="3"/>
        <v>0.53435922540232716</v>
      </c>
    </row>
    <row r="11" spans="1:23" x14ac:dyDescent="0.35">
      <c r="A11" s="1" t="s">
        <v>3</v>
      </c>
      <c r="B11" s="1" t="s">
        <v>46</v>
      </c>
      <c r="C11" s="1">
        <v>2122.7347650000002</v>
      </c>
      <c r="D11" s="1">
        <v>0</v>
      </c>
      <c r="E11" s="1">
        <v>2.7960195343893733E-2</v>
      </c>
      <c r="F11" s="1">
        <v>2.9567521273625923E-2</v>
      </c>
      <c r="G11" s="1">
        <v>2.933562330763274E-2</v>
      </c>
      <c r="H11" s="1">
        <v>2.9932055255458744E-2</v>
      </c>
      <c r="I11" s="1">
        <v>0</v>
      </c>
      <c r="J11" s="1">
        <v>0</v>
      </c>
      <c r="K11" s="1">
        <v>2.3078750547534353E-2</v>
      </c>
      <c r="L11" s="1">
        <v>0</v>
      </c>
      <c r="M11" s="1">
        <v>0</v>
      </c>
      <c r="N11" s="1">
        <v>0</v>
      </c>
      <c r="O11" s="1">
        <v>0</v>
      </c>
      <c r="P11" s="1">
        <v>1.2486371045888576E-2</v>
      </c>
      <c r="Q11" s="1">
        <v>0</v>
      </c>
      <c r="R11" s="1">
        <v>0</v>
      </c>
      <c r="S11" s="1">
        <f t="shared" si="0"/>
        <v>2.1715834981288099E-2</v>
      </c>
      <c r="T11" s="1">
        <f t="shared" si="1"/>
        <v>3.8464584245890589E-3</v>
      </c>
      <c r="U11" s="1">
        <f t="shared" si="4"/>
        <v>2.4972742091777149E-3</v>
      </c>
      <c r="V11" s="1">
        <f t="shared" si="2"/>
        <v>0.177126895093071</v>
      </c>
      <c r="W11" s="1">
        <f t="shared" si="3"/>
        <v>0.11499784426109073</v>
      </c>
    </row>
    <row r="12" spans="1:23" x14ac:dyDescent="0.35">
      <c r="A12" s="1" t="s">
        <v>47</v>
      </c>
      <c r="B12" s="1" t="s">
        <v>56</v>
      </c>
      <c r="C12" s="1">
        <v>2289.67350317416</v>
      </c>
      <c r="D12" s="1">
        <v>5.5156212449435922E-2</v>
      </c>
      <c r="E12" s="1">
        <v>5.9382941201257269E-2</v>
      </c>
      <c r="F12" s="1">
        <v>6.2796641999931693E-2</v>
      </c>
      <c r="G12" s="1">
        <v>6.5822757374615681E-2</v>
      </c>
      <c r="H12" s="1">
        <v>6.4489726911115305E-2</v>
      </c>
      <c r="I12" s="1">
        <v>6.0853850834446548E-2</v>
      </c>
      <c r="J12" s="1">
        <v>6.4354568394701453E-2</v>
      </c>
      <c r="K12" s="1">
        <v>0.12832385561194667</v>
      </c>
      <c r="L12" s="1">
        <v>3.2268496892061307E-2</v>
      </c>
      <c r="M12" s="1">
        <v>6.4354568394701495E-2</v>
      </c>
      <c r="N12" s="1">
        <v>1.7743690192156981E-2</v>
      </c>
      <c r="O12" s="1">
        <v>1.5095231453668811E-2</v>
      </c>
      <c r="P12" s="1">
        <v>2.376318008784983E-2</v>
      </c>
      <c r="Q12" s="1">
        <v>3.8423040750204869E-2</v>
      </c>
      <c r="R12" s="1">
        <v>0</v>
      </c>
      <c r="S12" s="1">
        <f t="shared" si="0"/>
        <v>6.0789638256310147E-2</v>
      </c>
      <c r="T12" s="1">
        <f t="shared" si="1"/>
        <v>6.1316505053335739E-2</v>
      </c>
      <c r="U12" s="1">
        <f t="shared" si="4"/>
        <v>1.90050284967761E-2</v>
      </c>
      <c r="V12" s="1">
        <f t="shared" si="2"/>
        <v>1.0086670493876628</v>
      </c>
      <c r="W12" s="1">
        <f t="shared" si="3"/>
        <v>0.31263598603176951</v>
      </c>
    </row>
    <row r="13" spans="1:23" x14ac:dyDescent="0.35">
      <c r="A13" s="1" t="s">
        <v>23</v>
      </c>
      <c r="B13" s="1" t="s">
        <v>57</v>
      </c>
      <c r="C13" s="1">
        <v>1542.5551640000001</v>
      </c>
      <c r="D13" s="1">
        <v>6.9742886278979954E-2</v>
      </c>
      <c r="E13" s="1">
        <v>5.7740923393194532E-2</v>
      </c>
      <c r="F13" s="1">
        <v>6.106023079555966E-2</v>
      </c>
      <c r="G13" s="1">
        <v>5.0997842544611122E-2</v>
      </c>
      <c r="H13" s="1">
        <v>0</v>
      </c>
      <c r="I13" s="1">
        <v>8.2703480597566117E-2</v>
      </c>
      <c r="J13" s="1">
        <v>7.1746043642807567E-2</v>
      </c>
      <c r="K13" s="1">
        <v>0</v>
      </c>
      <c r="L13" s="1">
        <v>0</v>
      </c>
      <c r="M13" s="1">
        <v>7.1746043642807567E-2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f t="shared" si="0"/>
        <v>5.9885470753086319E-2</v>
      </c>
      <c r="T13" s="1">
        <f t="shared" si="1"/>
        <v>3.7699261313863537E-2</v>
      </c>
      <c r="U13" s="1">
        <f t="shared" si="4"/>
        <v>0</v>
      </c>
      <c r="V13" s="1">
        <f t="shared" si="2"/>
        <v>0.62952266784878919</v>
      </c>
      <c r="W13" s="1">
        <f t="shared" si="3"/>
        <v>0</v>
      </c>
    </row>
    <row r="14" spans="1:23" x14ac:dyDescent="0.35">
      <c r="A14" s="1" t="s">
        <v>2</v>
      </c>
      <c r="B14" s="1" t="s">
        <v>58</v>
      </c>
      <c r="C14" s="1">
        <v>1688.613073</v>
      </c>
      <c r="D14" s="1">
        <v>6.3699941815138467E-2</v>
      </c>
      <c r="E14" s="1">
        <v>5.4361199738644186E-2</v>
      </c>
      <c r="F14" s="1">
        <v>0</v>
      </c>
      <c r="G14" s="1">
        <v>4.8585754609997193E-2</v>
      </c>
      <c r="H14" s="1">
        <v>0</v>
      </c>
      <c r="I14" s="1">
        <v>0</v>
      </c>
      <c r="J14" s="1">
        <v>0</v>
      </c>
      <c r="K14" s="1">
        <v>0</v>
      </c>
      <c r="L14" s="1">
        <v>4.8562030843036362E-2</v>
      </c>
      <c r="M14" s="1">
        <v>0</v>
      </c>
      <c r="N14" s="1">
        <v>2.3114886686712091E-2</v>
      </c>
      <c r="O14" s="1">
        <v>2.439907103801035E-2</v>
      </c>
      <c r="P14" s="1">
        <v>1.6014469857551252E-2</v>
      </c>
      <c r="Q14" s="1">
        <v>0</v>
      </c>
      <c r="R14" s="1">
        <v>6.2747629588821227E-2</v>
      </c>
      <c r="S14" s="1">
        <f t="shared" si="0"/>
        <v>4.166172404094496E-2</v>
      </c>
      <c r="T14" s="1">
        <f t="shared" si="1"/>
        <v>1.1946152921624742E-2</v>
      </c>
      <c r="U14" s="1">
        <f t="shared" si="4"/>
        <v>2.5255211434218983E-2</v>
      </c>
      <c r="V14" s="1">
        <f t="shared" si="2"/>
        <v>0.28674168428277513</v>
      </c>
      <c r="W14" s="1">
        <f t="shared" si="3"/>
        <v>0.60619698333650984</v>
      </c>
    </row>
    <row r="15" spans="1:23" x14ac:dyDescent="0.35">
      <c r="A15" s="1" t="s">
        <v>24</v>
      </c>
      <c r="B15" s="1" t="s">
        <v>59</v>
      </c>
      <c r="C15" s="1">
        <v>1850.6658970000001</v>
      </c>
      <c r="D15" s="1">
        <v>0</v>
      </c>
      <c r="E15" s="1">
        <v>0</v>
      </c>
      <c r="F15" s="1">
        <v>0</v>
      </c>
      <c r="G15" s="1">
        <v>3.5861675311907371E-2</v>
      </c>
      <c r="H15" s="1">
        <v>3.5131893661571711E-2</v>
      </c>
      <c r="I15" s="1">
        <v>0</v>
      </c>
      <c r="J15" s="1">
        <v>0</v>
      </c>
      <c r="K15" s="1">
        <v>2.6566305221612622E-2</v>
      </c>
      <c r="L15" s="1">
        <v>3.4015435631824111E-2</v>
      </c>
      <c r="M15" s="1">
        <v>0</v>
      </c>
      <c r="N15" s="1">
        <v>2.4933391638852005E-2</v>
      </c>
      <c r="O15" s="1">
        <v>0</v>
      </c>
      <c r="P15" s="1">
        <v>3.0477608733382917E-2</v>
      </c>
      <c r="Q15" s="1">
        <v>2.1490897364303475E-2</v>
      </c>
      <c r="R15" s="1">
        <v>0</v>
      </c>
      <c r="S15" s="1">
        <f t="shared" si="0"/>
        <v>8.9654188279768426E-3</v>
      </c>
      <c r="T15" s="1">
        <f t="shared" si="1"/>
        <v>1.4252522082048122E-2</v>
      </c>
      <c r="U15" s="1">
        <f t="shared" si="4"/>
        <v>1.538037954730768E-2</v>
      </c>
      <c r="V15" s="1">
        <f t="shared" si="2"/>
        <v>1.5897218362596428</v>
      </c>
      <c r="W15" s="1">
        <f t="shared" si="3"/>
        <v>1.7155227036703262</v>
      </c>
    </row>
    <row r="17" spans="3:18" ht="15" x14ac:dyDescent="0.35">
      <c r="E17" s="3"/>
      <c r="F17" s="3"/>
      <c r="H17" s="3"/>
      <c r="I17" s="3"/>
      <c r="N17" s="3"/>
      <c r="O17" s="3"/>
      <c r="P17" s="3"/>
      <c r="Q17" s="3"/>
      <c r="R17" s="3"/>
    </row>
    <row r="18" spans="3:18" ht="15.45" customHeight="1" x14ac:dyDescent="0.35">
      <c r="C18" s="3"/>
      <c r="D18" s="3"/>
      <c r="E18" s="3"/>
      <c r="F18" s="3"/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</row>
    <row r="19" spans="3:18" ht="15" x14ac:dyDescent="0.35">
      <c r="C19" s="3"/>
      <c r="D19" s="3"/>
      <c r="E19" s="3"/>
      <c r="F19" s="3"/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</row>
    <row r="20" spans="3:18" ht="15" x14ac:dyDescent="0.35">
      <c r="C20" s="3"/>
      <c r="D20" s="3"/>
      <c r="E20" s="3"/>
      <c r="F20" s="3"/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</row>
    <row r="21" spans="3:18" ht="15" x14ac:dyDescent="0.35">
      <c r="C21" s="3"/>
      <c r="D21" s="3"/>
      <c r="E21" s="3"/>
      <c r="F21" s="3"/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</row>
    <row r="22" spans="3:18" s="3" customFormat="1" ht="15" x14ac:dyDescent="0.35"/>
    <row r="23" spans="3:18" s="3" customFormat="1" ht="15" x14ac:dyDescent="0.35">
      <c r="C23" s="1"/>
    </row>
    <row r="24" spans="3:18" ht="15" x14ac:dyDescent="0.35">
      <c r="C24" s="3"/>
      <c r="D24" s="3"/>
      <c r="E24" s="3"/>
      <c r="F24" s="3"/>
      <c r="G24" s="3"/>
      <c r="H24" s="3"/>
      <c r="I24" s="3"/>
      <c r="K24" s="3"/>
      <c r="L24" s="3"/>
      <c r="M24" s="3"/>
      <c r="N24" s="3"/>
      <c r="O24" s="3"/>
      <c r="P24" s="3"/>
      <c r="Q24" s="3"/>
      <c r="R24" s="3"/>
    </row>
    <row r="25" spans="3:18" ht="15" x14ac:dyDescent="0.35">
      <c r="C25" s="3"/>
      <c r="D25" s="3"/>
      <c r="E25" s="3"/>
      <c r="F25" s="3"/>
      <c r="G25" s="3"/>
      <c r="H25" s="3"/>
      <c r="I25" s="3"/>
      <c r="K25" s="3"/>
      <c r="L25" s="3"/>
      <c r="M25" s="3"/>
      <c r="N25" s="3"/>
      <c r="O25" s="3"/>
      <c r="P25" s="3"/>
      <c r="Q25" s="3"/>
      <c r="R25" s="3"/>
    </row>
    <row r="26" spans="3:18" ht="15" x14ac:dyDescent="0.35">
      <c r="C26" s="3" t="s">
        <v>65</v>
      </c>
      <c r="D26" s="3"/>
      <c r="E26" s="3"/>
      <c r="F26" s="3"/>
      <c r="G26" s="3"/>
      <c r="H26" s="3"/>
      <c r="I26" s="3"/>
      <c r="K26" s="3"/>
      <c r="L26" s="3"/>
      <c r="M26" s="3"/>
      <c r="N26" s="3"/>
      <c r="O26" s="3"/>
      <c r="P26" s="3"/>
      <c r="Q26" s="3"/>
      <c r="R26" s="3"/>
    </row>
    <row r="27" spans="3:18" ht="15" x14ac:dyDescent="0.35">
      <c r="C27" s="3"/>
      <c r="D27" s="3"/>
      <c r="E27" s="3"/>
      <c r="F27" s="3"/>
      <c r="G27" s="3"/>
      <c r="H27" s="3"/>
      <c r="I27" s="3"/>
      <c r="K27" s="3"/>
      <c r="L27" s="3"/>
      <c r="M27" s="3"/>
      <c r="N27" s="3"/>
      <c r="O27" s="3"/>
      <c r="P27" s="3"/>
      <c r="Q27" s="3"/>
      <c r="R27" s="3"/>
    </row>
    <row r="28" spans="3:18" ht="15" x14ac:dyDescent="0.35">
      <c r="C28" s="3"/>
      <c r="D28" s="3"/>
      <c r="E28" s="3"/>
      <c r="F28" s="3"/>
      <c r="G28" s="3"/>
      <c r="H28" s="3"/>
      <c r="I28" s="3"/>
      <c r="K28" s="3"/>
      <c r="L28" s="3"/>
      <c r="M28" s="3"/>
      <c r="N28" s="3"/>
      <c r="O28" s="3"/>
      <c r="P28" s="3"/>
      <c r="Q28" s="3"/>
      <c r="R28" s="3"/>
    </row>
    <row r="29" spans="3:18" ht="15" x14ac:dyDescent="0.35">
      <c r="C29" s="3"/>
      <c r="D29" s="3"/>
      <c r="E29" s="3"/>
      <c r="F29" s="3"/>
      <c r="G29" s="3"/>
      <c r="H29" s="3"/>
      <c r="I29" s="3"/>
      <c r="K29" s="3"/>
      <c r="L29" s="3"/>
      <c r="M29" s="3"/>
      <c r="N29" s="3"/>
      <c r="O29" s="3"/>
      <c r="P29" s="3"/>
      <c r="Q29" s="3"/>
      <c r="R29" s="3"/>
    </row>
    <row r="30" spans="3:18" ht="15" x14ac:dyDescent="0.35">
      <c r="C30" s="3"/>
      <c r="D30" s="3"/>
      <c r="E30" s="3"/>
      <c r="F30" s="3"/>
      <c r="G30" s="3"/>
      <c r="H30" s="3"/>
      <c r="I30" s="3"/>
      <c r="K30" s="3"/>
      <c r="L30" s="3"/>
      <c r="M30" s="3"/>
      <c r="N30" s="3"/>
      <c r="O30" s="3"/>
      <c r="P30" s="3"/>
      <c r="Q30" s="3"/>
      <c r="R30" s="3"/>
    </row>
    <row r="31" spans="3:18" ht="15" x14ac:dyDescent="0.35">
      <c r="C31" s="3"/>
      <c r="D31" s="3"/>
      <c r="E31" s="3"/>
      <c r="F31" s="3"/>
      <c r="G31" s="3"/>
      <c r="H31" s="3"/>
      <c r="K31" s="3"/>
      <c r="L31" s="3"/>
      <c r="M31" s="3"/>
      <c r="N31" s="3"/>
      <c r="O31" s="3"/>
      <c r="P31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D707-3070-40DF-BD8A-11C5E78A8105}">
  <dimension ref="A1:N16"/>
  <sheetViews>
    <sheetView workbookViewId="0">
      <selection activeCell="F20" sqref="F20"/>
    </sheetView>
  </sheetViews>
  <sheetFormatPr defaultRowHeight="15" x14ac:dyDescent="0.35"/>
  <sheetData>
    <row r="1" spans="1:14" x14ac:dyDescent="0.35">
      <c r="A1" s="1" t="s">
        <v>85</v>
      </c>
      <c r="B1" s="1"/>
      <c r="C1" s="1"/>
      <c r="D1" s="1"/>
      <c r="F1" s="1" t="s">
        <v>86</v>
      </c>
      <c r="G1" s="1"/>
      <c r="H1" s="1"/>
      <c r="I1" s="1"/>
      <c r="K1" s="1" t="s">
        <v>87</v>
      </c>
      <c r="L1" s="1"/>
      <c r="M1" s="1"/>
      <c r="N1" s="1"/>
    </row>
    <row r="2" spans="1:14" x14ac:dyDescent="0.35">
      <c r="B2" s="1" t="s">
        <v>88</v>
      </c>
      <c r="C2" s="1" t="s">
        <v>89</v>
      </c>
      <c r="D2" s="1" t="s">
        <v>90</v>
      </c>
      <c r="G2" s="1" t="s">
        <v>88</v>
      </c>
      <c r="H2" s="1" t="s">
        <v>89</v>
      </c>
      <c r="I2" s="1" t="s">
        <v>90</v>
      </c>
      <c r="L2" s="1" t="s">
        <v>88</v>
      </c>
      <c r="M2" s="1" t="s">
        <v>89</v>
      </c>
      <c r="N2" s="1" t="s">
        <v>90</v>
      </c>
    </row>
    <row r="3" spans="1:14" x14ac:dyDescent="0.35">
      <c r="B3" s="1">
        <v>1256.540848588674</v>
      </c>
      <c r="C3" s="1">
        <v>18085.101211263227</v>
      </c>
      <c r="D3" s="1">
        <v>65.656987579662896</v>
      </c>
      <c r="G3" s="1">
        <v>1256.5257635454175</v>
      </c>
      <c r="H3" s="1">
        <v>10642.88814489606</v>
      </c>
      <c r="I3" s="1">
        <v>93.557029186661211</v>
      </c>
      <c r="L3" s="1">
        <v>1257.4336157171331</v>
      </c>
      <c r="M3" s="1">
        <v>2463.6092225913221</v>
      </c>
      <c r="N3" s="1">
        <v>18.892909910662642</v>
      </c>
    </row>
    <row r="4" spans="1:14" x14ac:dyDescent="0.35">
      <c r="B4" s="1">
        <v>1418.6021483510804</v>
      </c>
      <c r="C4" s="1">
        <v>7381.7889284538387</v>
      </c>
      <c r="D4" s="1">
        <v>27.615727151523703</v>
      </c>
      <c r="G4" s="1">
        <v>1418.5749374732127</v>
      </c>
      <c r="H4" s="1">
        <v>4323.2573792322837</v>
      </c>
      <c r="I4" s="1">
        <v>40.280893853356226</v>
      </c>
      <c r="L4" s="1">
        <v>1419.4752956530504</v>
      </c>
      <c r="M4" s="1">
        <v>1398.2454342971462</v>
      </c>
      <c r="N4" s="1">
        <v>11.365137199559701</v>
      </c>
    </row>
    <row r="5" spans="1:14" x14ac:dyDescent="0.35">
      <c r="L5" s="1">
        <v>1975.8219106620656</v>
      </c>
      <c r="M5" s="1">
        <v>686.88599902267379</v>
      </c>
      <c r="N5" s="1">
        <v>7.1665569276781014</v>
      </c>
    </row>
    <row r="6" spans="1:14" x14ac:dyDescent="0.35">
      <c r="A6" s="1" t="s">
        <v>91</v>
      </c>
      <c r="B6" s="1"/>
      <c r="C6" s="1"/>
      <c r="D6" s="1"/>
      <c r="F6" s="1" t="s">
        <v>92</v>
      </c>
      <c r="G6" s="1"/>
      <c r="H6" s="1"/>
      <c r="I6" s="1"/>
      <c r="K6" s="1" t="s">
        <v>93</v>
      </c>
      <c r="L6" s="1"/>
      <c r="M6" s="1"/>
      <c r="N6" s="1"/>
    </row>
    <row r="7" spans="1:14" x14ac:dyDescent="0.35">
      <c r="B7" s="1" t="s">
        <v>88</v>
      </c>
      <c r="C7" s="1" t="s">
        <v>89</v>
      </c>
      <c r="D7" s="1" t="s">
        <v>90</v>
      </c>
      <c r="G7" s="1" t="s">
        <v>88</v>
      </c>
      <c r="H7" s="1" t="s">
        <v>89</v>
      </c>
      <c r="I7" s="1" t="s">
        <v>90</v>
      </c>
      <c r="L7" s="1" t="s">
        <v>88</v>
      </c>
      <c r="M7" s="1" t="s">
        <v>89</v>
      </c>
      <c r="N7" s="1" t="s">
        <v>90</v>
      </c>
    </row>
    <row r="8" spans="1:14" x14ac:dyDescent="0.35">
      <c r="B8" s="1">
        <v>1257.5570118560106</v>
      </c>
      <c r="C8" s="1">
        <v>45075.755279652214</v>
      </c>
      <c r="D8" s="1">
        <v>257.67657042349111</v>
      </c>
      <c r="G8" s="1">
        <v>1257.5086313157738</v>
      </c>
      <c r="H8" s="1">
        <v>43058.478488730871</v>
      </c>
      <c r="I8" s="1">
        <v>275.65967219703913</v>
      </c>
      <c r="L8" s="1">
        <v>1257.5203528629502</v>
      </c>
      <c r="M8" s="1">
        <v>39894.074466712322</v>
      </c>
      <c r="N8" s="1">
        <v>279.43149333959229</v>
      </c>
    </row>
    <row r="9" spans="1:14" x14ac:dyDescent="0.35">
      <c r="B9" s="1">
        <v>1419.6095502615262</v>
      </c>
      <c r="C9" s="1">
        <v>21806.006225828758</v>
      </c>
      <c r="D9" s="1">
        <v>132.48876224713879</v>
      </c>
      <c r="G9" s="1">
        <v>1419.5599767613417</v>
      </c>
      <c r="H9" s="1">
        <v>24333.756248284153</v>
      </c>
      <c r="I9" s="1">
        <v>164.55637524836061</v>
      </c>
      <c r="L9" s="1">
        <v>1419.5742879818226</v>
      </c>
      <c r="M9" s="1">
        <v>24691.29876918302</v>
      </c>
      <c r="N9" s="1">
        <v>186.63514297718382</v>
      </c>
    </row>
    <row r="10" spans="1:14" x14ac:dyDescent="0.35">
      <c r="B10" s="1">
        <v>1485.6997118623306</v>
      </c>
      <c r="C10" s="1">
        <v>1560.3371420934654</v>
      </c>
      <c r="D10" s="1">
        <v>9.8465231886364482</v>
      </c>
      <c r="G10" s="1">
        <v>1485.6176753791619</v>
      </c>
      <c r="H10" s="1">
        <v>1594.8663531825098</v>
      </c>
      <c r="I10" s="1">
        <v>11.152856205125421</v>
      </c>
      <c r="L10" s="1">
        <v>1485.643426291919</v>
      </c>
      <c r="M10" s="1">
        <v>1556.6988822073106</v>
      </c>
      <c r="N10" s="1">
        <v>12.000751627020207</v>
      </c>
    </row>
    <row r="11" spans="1:14" x14ac:dyDescent="0.35">
      <c r="B11" s="1">
        <v>1581.681544702159</v>
      </c>
      <c r="C11" s="1">
        <v>1270.2628441904499</v>
      </c>
      <c r="D11" s="1">
        <v>8.3225989092785966</v>
      </c>
      <c r="G11" s="1">
        <v>1581.6105426712093</v>
      </c>
      <c r="H11" s="1">
        <v>890.93714120468383</v>
      </c>
      <c r="I11" s="1">
        <v>6.4359448023206278</v>
      </c>
      <c r="L11" s="1">
        <v>1581.6150490170392</v>
      </c>
      <c r="M11" s="1">
        <v>980.12374419039315</v>
      </c>
      <c r="N11" s="1">
        <v>7.7875542623503176</v>
      </c>
    </row>
    <row r="12" spans="1:14" x14ac:dyDescent="0.35">
      <c r="B12" s="1">
        <v>1647.797497550737</v>
      </c>
      <c r="C12" s="1">
        <v>1455.7467068253914</v>
      </c>
      <c r="D12" s="1">
        <v>10.607166364449863</v>
      </c>
      <c r="G12" s="1">
        <v>1647.680735051506</v>
      </c>
      <c r="H12" s="1">
        <v>1490.9276577350529</v>
      </c>
      <c r="I12" s="1">
        <v>11.075231779844595</v>
      </c>
      <c r="L12" s="1">
        <v>1647.6972733042614</v>
      </c>
      <c r="M12" s="1">
        <v>1272.1185210581314</v>
      </c>
      <c r="N12" s="1">
        <v>10.370764379084624</v>
      </c>
    </row>
    <row r="13" spans="1:14" x14ac:dyDescent="0.35">
      <c r="B13" s="1">
        <v>1743.7168928478102</v>
      </c>
      <c r="C13" s="1">
        <v>2491.3208956836729</v>
      </c>
      <c r="D13" s="1">
        <v>18.108879924593797</v>
      </c>
      <c r="G13" s="1">
        <v>1743.6585849087037</v>
      </c>
      <c r="H13" s="1">
        <v>1296.7749552631265</v>
      </c>
      <c r="I13" s="1">
        <v>10.018661353875167</v>
      </c>
      <c r="L13" s="1">
        <v>1743.6810524909647</v>
      </c>
      <c r="M13" s="1">
        <v>1152.8103814203589</v>
      </c>
      <c r="N13" s="1">
        <v>9.7135268089076074</v>
      </c>
    </row>
    <row r="14" spans="1:14" x14ac:dyDescent="0.35">
      <c r="B14" s="1">
        <v>1809.8583361844949</v>
      </c>
      <c r="C14" s="1">
        <v>1113.8662869348786</v>
      </c>
      <c r="D14" s="1">
        <v>8.5417303050327327</v>
      </c>
      <c r="L14" s="1">
        <v>1976.8030977783005</v>
      </c>
      <c r="M14" s="1">
        <v>805.74851996742484</v>
      </c>
      <c r="N14" s="1">
        <v>8.4492072686329038</v>
      </c>
    </row>
    <row r="15" spans="1:14" x14ac:dyDescent="0.35">
      <c r="B15" s="1">
        <v>1976.1179204138582</v>
      </c>
      <c r="C15" s="1">
        <v>914.58102267764582</v>
      </c>
      <c r="D15" s="1">
        <v>9.134365163824544</v>
      </c>
    </row>
    <row r="16" spans="1:14" x14ac:dyDescent="0.35">
      <c r="B16" s="1">
        <v>2012.9891524477171</v>
      </c>
      <c r="C16" s="1">
        <v>587.73178744875986</v>
      </c>
      <c r="D16" s="1">
        <v>6.0635202833423216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6FC4-6DAB-446F-A5D2-A0C4851E5875}">
  <dimension ref="A1:K34"/>
  <sheetViews>
    <sheetView tabSelected="1" workbookViewId="0">
      <selection activeCell="I10" sqref="I10"/>
    </sheetView>
  </sheetViews>
  <sheetFormatPr defaultRowHeight="15" x14ac:dyDescent="0.35"/>
  <cols>
    <col min="1" max="2" width="21.06640625" customWidth="1"/>
    <col min="4" max="4" width="13.53125" customWidth="1"/>
    <col min="5" max="5" width="13.73046875" customWidth="1"/>
    <col min="7" max="7" width="17.33203125" customWidth="1"/>
    <col min="10" max="10" width="12.19921875" customWidth="1"/>
  </cols>
  <sheetData>
    <row r="1" spans="1:11" s="1" customFormat="1" ht="14.15" x14ac:dyDescent="0.35">
      <c r="C1" s="1" t="s">
        <v>48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  <c r="K1" s="1" t="s">
        <v>101</v>
      </c>
    </row>
    <row r="2" spans="1:11" s="1" customFormat="1" ht="14.15" x14ac:dyDescent="0.3">
      <c r="A2" s="1" t="s">
        <v>0</v>
      </c>
      <c r="B2" s="6" t="s">
        <v>8</v>
      </c>
      <c r="C2" s="1">
        <v>1257.5570118560106</v>
      </c>
      <c r="D2" s="7">
        <v>0.71014172200000003</v>
      </c>
      <c r="E2" s="7">
        <v>0.71113087399999997</v>
      </c>
      <c r="F2" s="7">
        <v>0.54160248099999997</v>
      </c>
      <c r="G2" s="7">
        <v>0.59095897600000002</v>
      </c>
      <c r="H2" s="7">
        <v>0.59255541899999997</v>
      </c>
      <c r="I2" s="7">
        <v>0.56705678999999998</v>
      </c>
      <c r="J2" s="1">
        <f>AVERAGE(D2:F2)</f>
        <v>0.6542916923333334</v>
      </c>
      <c r="K2" s="1">
        <f>AVERAGE(E2:G2)</f>
        <v>0.61456411033333336</v>
      </c>
    </row>
    <row r="3" spans="1:11" s="1" customFormat="1" ht="14.15" x14ac:dyDescent="0.3">
      <c r="A3" s="1" t="s">
        <v>16</v>
      </c>
      <c r="B3" s="6" t="s">
        <v>9</v>
      </c>
      <c r="C3" s="1">
        <v>1419.6095502615262</v>
      </c>
      <c r="D3" s="7">
        <v>0.28985827800000002</v>
      </c>
      <c r="E3" s="7">
        <v>0.28886912599999998</v>
      </c>
      <c r="F3" s="7">
        <v>0.30739176800000001</v>
      </c>
      <c r="G3" s="7">
        <v>0.28588439700000001</v>
      </c>
      <c r="H3" s="7">
        <v>0.33487247199999998</v>
      </c>
      <c r="I3" s="7">
        <v>0.35096361599999998</v>
      </c>
      <c r="J3" s="1">
        <f t="shared" ref="J3:J10" si="0">AVERAGE(D3:F3)</f>
        <v>0.29537305733333336</v>
      </c>
      <c r="K3" s="1">
        <f t="shared" ref="K3:K10" si="1">AVERAGE(E3:G3)</f>
        <v>0.29404843033333333</v>
      </c>
    </row>
    <row r="4" spans="1:11" s="1" customFormat="1" ht="14.15" x14ac:dyDescent="0.3">
      <c r="A4" s="1" t="s">
        <v>17</v>
      </c>
      <c r="B4" s="6" t="s">
        <v>10</v>
      </c>
      <c r="C4" s="1">
        <v>1581.681544702159</v>
      </c>
      <c r="D4" s="7">
        <v>0</v>
      </c>
      <c r="E4" s="7">
        <v>0</v>
      </c>
      <c r="F4" s="7">
        <v>0</v>
      </c>
      <c r="G4" s="7">
        <v>1.6653591999999998E-2</v>
      </c>
      <c r="H4" s="7">
        <v>1.2260759E-2</v>
      </c>
      <c r="I4" s="7">
        <v>1.3931538E-2</v>
      </c>
      <c r="J4" s="1">
        <f t="shared" si="0"/>
        <v>0</v>
      </c>
      <c r="K4" s="1">
        <f t="shared" si="1"/>
        <v>5.5511973333333331E-3</v>
      </c>
    </row>
    <row r="5" spans="1:11" s="1" customFormat="1" ht="14.15" x14ac:dyDescent="0.3">
      <c r="A5" s="1" t="s">
        <v>18</v>
      </c>
      <c r="B5" s="6" t="s">
        <v>11</v>
      </c>
      <c r="C5" s="1">
        <v>1743.5837678312801</v>
      </c>
      <c r="D5" s="7">
        <v>0</v>
      </c>
      <c r="E5" s="7">
        <v>0</v>
      </c>
      <c r="F5" s="7">
        <v>0</v>
      </c>
      <c r="G5" s="7">
        <v>3.2662091999999997E-2</v>
      </c>
      <c r="H5" s="7">
        <v>1.7845753999999998E-2</v>
      </c>
      <c r="I5" s="7">
        <v>1.6386116999999999E-2</v>
      </c>
      <c r="J5" s="1">
        <f t="shared" si="0"/>
        <v>0</v>
      </c>
      <c r="K5" s="1">
        <f t="shared" si="1"/>
        <v>1.0887363999999998E-2</v>
      </c>
    </row>
    <row r="6" spans="1:11" s="1" customFormat="1" ht="14.15" x14ac:dyDescent="0.3">
      <c r="A6" s="1" t="s">
        <v>20</v>
      </c>
      <c r="B6" s="6" t="s">
        <v>12</v>
      </c>
      <c r="C6" s="1">
        <v>1485.6997118623306</v>
      </c>
      <c r="D6" s="7">
        <v>0</v>
      </c>
      <c r="E6" s="7">
        <v>0</v>
      </c>
      <c r="F6" s="7">
        <v>0</v>
      </c>
      <c r="G6" s="7">
        <v>2.0456568000000001E-2</v>
      </c>
      <c r="H6" s="7">
        <v>2.1947982000000001E-2</v>
      </c>
      <c r="I6" s="7">
        <v>2.2127012000000001E-2</v>
      </c>
      <c r="J6" s="1">
        <f t="shared" si="0"/>
        <v>0</v>
      </c>
      <c r="K6" s="1">
        <f t="shared" si="1"/>
        <v>6.8188560000000007E-3</v>
      </c>
    </row>
    <row r="7" spans="1:11" s="1" customFormat="1" ht="14.15" x14ac:dyDescent="0.3">
      <c r="A7" s="1" t="s">
        <v>21</v>
      </c>
      <c r="B7" s="6" t="s">
        <v>13</v>
      </c>
      <c r="C7" s="1">
        <v>1647.797497550737</v>
      </c>
      <c r="D7" s="7">
        <v>0</v>
      </c>
      <c r="E7" s="7">
        <v>0</v>
      </c>
      <c r="F7" s="7">
        <v>0</v>
      </c>
      <c r="G7" s="7">
        <v>1.9085350000000001E-2</v>
      </c>
      <c r="H7" s="7">
        <v>2.0517614E-2</v>
      </c>
      <c r="I7" s="7">
        <v>1.8081969999999999E-2</v>
      </c>
      <c r="J7" s="1">
        <f t="shared" si="0"/>
        <v>0</v>
      </c>
      <c r="K7" s="1">
        <f t="shared" si="1"/>
        <v>6.3617833333333334E-3</v>
      </c>
    </row>
    <row r="8" spans="1:11" s="1" customFormat="1" ht="14.15" x14ac:dyDescent="0.3">
      <c r="A8" s="1" t="s">
        <v>22</v>
      </c>
      <c r="B8" s="6" t="s">
        <v>14</v>
      </c>
      <c r="C8" s="1">
        <v>1809.8583361844949</v>
      </c>
      <c r="D8" s="7">
        <v>0</v>
      </c>
      <c r="E8" s="7">
        <v>0</v>
      </c>
      <c r="F8" s="7">
        <v>0</v>
      </c>
      <c r="G8" s="7">
        <v>1.4603178E-2</v>
      </c>
      <c r="H8" s="7">
        <v>0</v>
      </c>
      <c r="I8" s="7">
        <v>0</v>
      </c>
      <c r="J8" s="1">
        <f t="shared" si="0"/>
        <v>0</v>
      </c>
      <c r="K8" s="1">
        <f t="shared" si="1"/>
        <v>4.8677260000000002E-3</v>
      </c>
    </row>
    <row r="9" spans="1:11" s="1" customFormat="1" ht="14.15" x14ac:dyDescent="0.3">
      <c r="A9" s="1" t="s">
        <v>4</v>
      </c>
      <c r="B9" s="6" t="s">
        <v>44</v>
      </c>
      <c r="C9" s="1">
        <v>1976.1179204138582</v>
      </c>
      <c r="D9" s="7">
        <v>0</v>
      </c>
      <c r="E9" s="7">
        <v>0</v>
      </c>
      <c r="F9" s="7">
        <v>0.15100575099999999</v>
      </c>
      <c r="G9" s="7">
        <v>1.1990478000000001E-2</v>
      </c>
      <c r="H9" s="7">
        <v>0</v>
      </c>
      <c r="I9" s="7">
        <v>1.1452957999999999E-2</v>
      </c>
      <c r="J9" s="1">
        <f t="shared" si="0"/>
        <v>5.0335250333333331E-2</v>
      </c>
      <c r="K9" s="1">
        <f t="shared" si="1"/>
        <v>5.4332076333333333E-2</v>
      </c>
    </row>
    <row r="10" spans="1:11" s="1" customFormat="1" ht="14.15" x14ac:dyDescent="0.3">
      <c r="A10" s="1" t="s">
        <v>25</v>
      </c>
      <c r="B10" s="6" t="s">
        <v>15</v>
      </c>
      <c r="C10" s="1">
        <v>2012.9891524477171</v>
      </c>
      <c r="D10" s="7">
        <v>0</v>
      </c>
      <c r="E10" s="7">
        <v>0</v>
      </c>
      <c r="F10" s="7">
        <v>0</v>
      </c>
      <c r="G10" s="7">
        <v>7.7053699999999996E-3</v>
      </c>
      <c r="H10" s="7">
        <v>0</v>
      </c>
      <c r="I10" s="7">
        <v>0</v>
      </c>
      <c r="J10" s="1">
        <f t="shared" si="0"/>
        <v>0</v>
      </c>
      <c r="K10" s="1">
        <f t="shared" si="1"/>
        <v>2.5684566666666665E-3</v>
      </c>
    </row>
    <row r="11" spans="1:11" s="1" customFormat="1" ht="14.15" x14ac:dyDescent="0.3">
      <c r="D11" s="6"/>
    </row>
    <row r="12" spans="1:11" s="1" customFormat="1" ht="14.15" x14ac:dyDescent="0.3">
      <c r="D12" s="6"/>
    </row>
    <row r="13" spans="1:11" s="1" customFormat="1" ht="14.15" x14ac:dyDescent="0.3">
      <c r="D13" s="6"/>
    </row>
    <row r="14" spans="1:11" s="1" customFormat="1" ht="14.15" x14ac:dyDescent="0.3">
      <c r="D14" s="6"/>
    </row>
    <row r="15" spans="1:11" s="1" customFormat="1" ht="14.15" x14ac:dyDescent="0.3">
      <c r="D15" s="6"/>
    </row>
    <row r="16" spans="1:11" s="1" customFormat="1" ht="14.15" x14ac:dyDescent="0.3">
      <c r="D16" s="6"/>
    </row>
    <row r="17" spans="4:4" s="1" customFormat="1" ht="14.15" x14ac:dyDescent="0.3">
      <c r="D17" s="6"/>
    </row>
    <row r="18" spans="4:4" s="1" customFormat="1" ht="14.15" x14ac:dyDescent="0.3">
      <c r="D18" s="6"/>
    </row>
    <row r="19" spans="4:4" s="1" customFormat="1" ht="14.15" x14ac:dyDescent="0.3">
      <c r="D19" s="6"/>
    </row>
    <row r="20" spans="4:4" s="1" customFormat="1" ht="14.15" x14ac:dyDescent="0.35"/>
    <row r="21" spans="4:4" s="1" customFormat="1" ht="14.15" x14ac:dyDescent="0.35"/>
    <row r="22" spans="4:4" s="1" customFormat="1" ht="14.15" x14ac:dyDescent="0.35"/>
    <row r="23" spans="4:4" s="1" customFormat="1" ht="14.15" x14ac:dyDescent="0.35"/>
    <row r="24" spans="4:4" s="1" customFormat="1" ht="14.15" x14ac:dyDescent="0.35"/>
    <row r="25" spans="4:4" s="1" customFormat="1" ht="14.15" x14ac:dyDescent="0.35"/>
    <row r="26" spans="4:4" s="1" customFormat="1" ht="14.15" x14ac:dyDescent="0.35"/>
    <row r="27" spans="4:4" s="1" customFormat="1" ht="14.15" x14ac:dyDescent="0.35"/>
    <row r="28" spans="4:4" s="1" customFormat="1" ht="14.15" x14ac:dyDescent="0.35"/>
    <row r="29" spans="4:4" s="1" customFormat="1" ht="14.15" x14ac:dyDescent="0.35"/>
    <row r="30" spans="4:4" s="1" customFormat="1" ht="14.15" x14ac:dyDescent="0.35"/>
    <row r="31" spans="4:4" s="1" customFormat="1" ht="14.15" x14ac:dyDescent="0.35"/>
    <row r="32" spans="4:4" s="1" customFormat="1" ht="14.15" x14ac:dyDescent="0.35"/>
    <row r="33" s="1" customFormat="1" ht="14.15" x14ac:dyDescent="0.35"/>
    <row r="34" s="1" customFormat="1" ht="14.15" x14ac:dyDescent="0.35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Plasma</vt:lpstr>
      <vt:lpstr>Stastic analysis for plasma</vt:lpstr>
      <vt:lpstr>sEVs</vt:lpstr>
      <vt:lpstr>Stastic analysis for sEVs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Feng Jingjing</cp:lastModifiedBy>
  <dcterms:created xsi:type="dcterms:W3CDTF">2022-03-21T06:08:02Z</dcterms:created>
  <dcterms:modified xsi:type="dcterms:W3CDTF">2026-01-29T21:58:04Z</dcterms:modified>
</cp:coreProperties>
</file>